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illian\AppData\Local\Microsoft\Windows\INetCache\Content.Outlook\1A08FO2Z\"/>
    </mc:Choice>
  </mc:AlternateContent>
  <xr:revisionPtr revIDLastSave="0" documentId="13_ncr:1_{AD1C5877-301B-4E6F-BA45-75D96B8DB8EA}" xr6:coauthVersionLast="47" xr6:coauthVersionMax="47" xr10:uidLastSave="{00000000-0000-0000-0000-000000000000}"/>
  <bookViews>
    <workbookView xWindow="-28920" yWindow="-1335" windowWidth="29040" windowHeight="15840" xr2:uid="{00000000-000D-0000-FFFF-FFFF00000000}"/>
  </bookViews>
  <sheets>
    <sheet name="Summary" sheetId="11" r:id="rId1"/>
    <sheet name="Week 1" sheetId="1" r:id="rId2"/>
    <sheet name="Week 2" sheetId="8" r:id="rId3"/>
    <sheet name="Week 3" sheetId="9" r:id="rId4"/>
    <sheet name="Week 4" sheetId="10" r:id="rId5"/>
    <sheet name="Accounts" sheetId="3" r:id="rId6"/>
    <sheet name="Per Diem Lg Metro Cities" sheetId="2" r:id="rId7"/>
  </sheets>
  <definedNames>
    <definedName name="_xlnm._FilterDatabase" localSheetId="5" hidden="1">Accounts!$A$1:$C$1</definedName>
    <definedName name="_xlnm._FilterDatabase" localSheetId="0" hidden="1">Summary!$O$10:$O$28</definedName>
    <definedName name="ExternalData_1" localSheetId="6" hidden="1">'Per Diem Lg Metro Cities'!$A$1:$C$117</definedName>
    <definedName name="_xlnm.Print_Area" localSheetId="0">Summary!$B$3:$G$33</definedName>
    <definedName name="_xlnm.Print_Area" localSheetId="1">'Week 1'!$A$1:$N$53</definedName>
    <definedName name="_xlnm.Print_Area" localSheetId="2">'Week 2'!$A$1:$N$53</definedName>
    <definedName name="_xlnm.Print_Area" localSheetId="3">'Week 3'!$A$1:$N$53</definedName>
    <definedName name="_xlnm.Print_Area" localSheetId="4">'Week 4'!$A$1:$N$53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0" l="1"/>
  <c r="M35" i="10" s="1"/>
  <c r="F29" i="11" s="1"/>
  <c r="M42" i="10"/>
  <c r="F31" i="11" s="1"/>
  <c r="M34" i="10"/>
  <c r="F25" i="11" s="1"/>
  <c r="M33" i="10"/>
  <c r="F15" i="11" s="1"/>
  <c r="M32" i="10"/>
  <c r="M31" i="10"/>
  <c r="F16" i="11" s="1"/>
  <c r="L30" i="10"/>
  <c r="K30" i="10"/>
  <c r="J30" i="10"/>
  <c r="I30" i="10"/>
  <c r="H30" i="10"/>
  <c r="G30" i="10"/>
  <c r="F30" i="10"/>
  <c r="L28" i="10"/>
  <c r="K28" i="10"/>
  <c r="J28" i="10"/>
  <c r="I28" i="10"/>
  <c r="H28" i="10"/>
  <c r="G28" i="10"/>
  <c r="F28" i="10"/>
  <c r="M26" i="10"/>
  <c r="M25" i="10"/>
  <c r="M24" i="10"/>
  <c r="M23" i="10"/>
  <c r="M22" i="10"/>
  <c r="L21" i="10"/>
  <c r="K21" i="10"/>
  <c r="J21" i="10"/>
  <c r="I21" i="10"/>
  <c r="H21" i="10"/>
  <c r="G21" i="10"/>
  <c r="F21" i="10"/>
  <c r="L19" i="10"/>
  <c r="K19" i="10"/>
  <c r="J19" i="10"/>
  <c r="I19" i="10"/>
  <c r="H19" i="10"/>
  <c r="G19" i="10"/>
  <c r="F19" i="10"/>
  <c r="M17" i="10"/>
  <c r="M16" i="10"/>
  <c r="F21" i="11" s="1"/>
  <c r="M15" i="10"/>
  <c r="M14" i="10"/>
  <c r="F20" i="11" s="1"/>
  <c r="M13" i="10"/>
  <c r="F18" i="11" s="1"/>
  <c r="M12" i="10"/>
  <c r="F22" i="11" s="1"/>
  <c r="M11" i="10"/>
  <c r="F17" i="11" s="1"/>
  <c r="L10" i="10"/>
  <c r="K10" i="10"/>
  <c r="J10" i="10"/>
  <c r="I10" i="10"/>
  <c r="I36" i="10" s="1"/>
  <c r="H10" i="10"/>
  <c r="H36" i="10" s="1"/>
  <c r="G10" i="10"/>
  <c r="F10" i="10"/>
  <c r="K7" i="10"/>
  <c r="J7" i="10"/>
  <c r="I7" i="10" s="1"/>
  <c r="H7" i="10" s="1"/>
  <c r="G7" i="10" s="1"/>
  <c r="F7" i="10" s="1"/>
  <c r="I50" i="9"/>
  <c r="M35" i="9" s="1"/>
  <c r="M42" i="9"/>
  <c r="E31" i="11" s="1"/>
  <c r="M34" i="9"/>
  <c r="E25" i="11" s="1"/>
  <c r="M33" i="9"/>
  <c r="E15" i="11" s="1"/>
  <c r="M32" i="9"/>
  <c r="M31" i="9"/>
  <c r="E16" i="11" s="1"/>
  <c r="L30" i="9"/>
  <c r="K30" i="9"/>
  <c r="J30" i="9"/>
  <c r="I30" i="9"/>
  <c r="H30" i="9"/>
  <c r="G30" i="9"/>
  <c r="F30" i="9"/>
  <c r="L28" i="9"/>
  <c r="K28" i="9"/>
  <c r="J28" i="9"/>
  <c r="I28" i="9"/>
  <c r="H28" i="9"/>
  <c r="G28" i="9"/>
  <c r="F28" i="9"/>
  <c r="M26" i="9"/>
  <c r="M25" i="9"/>
  <c r="M24" i="9"/>
  <c r="M23" i="9"/>
  <c r="M22" i="9"/>
  <c r="E26" i="11" s="1"/>
  <c r="L21" i="9"/>
  <c r="K21" i="9"/>
  <c r="J21" i="9"/>
  <c r="I21" i="9"/>
  <c r="H21" i="9"/>
  <c r="G21" i="9"/>
  <c r="F21" i="9"/>
  <c r="L19" i="9"/>
  <c r="L36" i="9" s="1"/>
  <c r="K19" i="9"/>
  <c r="J19" i="9"/>
  <c r="I19" i="9"/>
  <c r="H19" i="9"/>
  <c r="G19" i="9"/>
  <c r="F19" i="9"/>
  <c r="M17" i="9"/>
  <c r="M16" i="9"/>
  <c r="E21" i="11" s="1"/>
  <c r="M15" i="9"/>
  <c r="M14" i="9"/>
  <c r="E20" i="11" s="1"/>
  <c r="M13" i="9"/>
  <c r="E18" i="11" s="1"/>
  <c r="M12" i="9"/>
  <c r="E22" i="11" s="1"/>
  <c r="M11" i="9"/>
  <c r="E17" i="11" s="1"/>
  <c r="L10" i="9"/>
  <c r="K10" i="9"/>
  <c r="K36" i="9" s="1"/>
  <c r="J10" i="9"/>
  <c r="I10" i="9"/>
  <c r="H10" i="9"/>
  <c r="H36" i="9" s="1"/>
  <c r="G10" i="9"/>
  <c r="F10" i="9"/>
  <c r="K7" i="9"/>
  <c r="J7" i="9" s="1"/>
  <c r="I7" i="9" s="1"/>
  <c r="H7" i="9" s="1"/>
  <c r="G7" i="9" s="1"/>
  <c r="F7" i="9" s="1"/>
  <c r="I50" i="8"/>
  <c r="M35" i="8" s="1"/>
  <c r="D29" i="11" s="1"/>
  <c r="M42" i="8"/>
  <c r="D31" i="11" s="1"/>
  <c r="M34" i="8"/>
  <c r="D25" i="11" s="1"/>
  <c r="M33" i="8"/>
  <c r="D15" i="11" s="1"/>
  <c r="M32" i="8"/>
  <c r="M31" i="8"/>
  <c r="D16" i="11" s="1"/>
  <c r="L30" i="8"/>
  <c r="K30" i="8"/>
  <c r="J30" i="8"/>
  <c r="I30" i="8"/>
  <c r="H30" i="8"/>
  <c r="G30" i="8"/>
  <c r="F30" i="8"/>
  <c r="L28" i="8"/>
  <c r="K28" i="8"/>
  <c r="J28" i="8"/>
  <c r="I28" i="8"/>
  <c r="H28" i="8"/>
  <c r="G28" i="8"/>
  <c r="F28" i="8"/>
  <c r="M26" i="8"/>
  <c r="M25" i="8"/>
  <c r="M24" i="8"/>
  <c r="M23" i="8"/>
  <c r="M22" i="8"/>
  <c r="L21" i="8"/>
  <c r="K21" i="8"/>
  <c r="J21" i="8"/>
  <c r="I21" i="8"/>
  <c r="H21" i="8"/>
  <c r="G21" i="8"/>
  <c r="F21" i="8"/>
  <c r="L19" i="8"/>
  <c r="K19" i="8"/>
  <c r="J19" i="8"/>
  <c r="I19" i="8"/>
  <c r="H19" i="8"/>
  <c r="G19" i="8"/>
  <c r="F19" i="8"/>
  <c r="M17" i="8"/>
  <c r="M16" i="8"/>
  <c r="D21" i="11" s="1"/>
  <c r="M15" i="8"/>
  <c r="M14" i="8"/>
  <c r="D20" i="11" s="1"/>
  <c r="M13" i="8"/>
  <c r="D18" i="11" s="1"/>
  <c r="M12" i="8"/>
  <c r="D22" i="11" s="1"/>
  <c r="M11" i="8"/>
  <c r="D17" i="11" s="1"/>
  <c r="L10" i="8"/>
  <c r="K10" i="8"/>
  <c r="J10" i="8"/>
  <c r="I10" i="8"/>
  <c r="H10" i="8"/>
  <c r="H36" i="8" s="1"/>
  <c r="G10" i="8"/>
  <c r="F10" i="8"/>
  <c r="K7" i="8"/>
  <c r="J7" i="8" s="1"/>
  <c r="I7" i="8" s="1"/>
  <c r="H7" i="8" s="1"/>
  <c r="G7" i="8" s="1"/>
  <c r="F7" i="8" s="1"/>
  <c r="L36" i="10" l="1"/>
  <c r="F36" i="9"/>
  <c r="K36" i="8"/>
  <c r="M21" i="9"/>
  <c r="J36" i="10"/>
  <c r="F26" i="11"/>
  <c r="E29" i="11"/>
  <c r="G36" i="10"/>
  <c r="M30" i="10"/>
  <c r="M28" i="10"/>
  <c r="M21" i="10"/>
  <c r="F23" i="11" s="1"/>
  <c r="M19" i="10"/>
  <c r="K36" i="10"/>
  <c r="F24" i="11"/>
  <c r="F36" i="10"/>
  <c r="M19" i="9"/>
  <c r="G36" i="9"/>
  <c r="I36" i="9"/>
  <c r="M30" i="9"/>
  <c r="J36" i="9"/>
  <c r="M28" i="9"/>
  <c r="E24" i="11" s="1"/>
  <c r="G36" i="8"/>
  <c r="M30" i="8"/>
  <c r="M28" i="8"/>
  <c r="D24" i="11" s="1"/>
  <c r="M10" i="8"/>
  <c r="D19" i="11" s="1"/>
  <c r="M21" i="8"/>
  <c r="J36" i="8"/>
  <c r="M19" i="8"/>
  <c r="D26" i="11"/>
  <c r="L36" i="8"/>
  <c r="F36" i="8"/>
  <c r="M10" i="10"/>
  <c r="F19" i="11" s="1"/>
  <c r="M10" i="9"/>
  <c r="E19" i="11" s="1"/>
  <c r="I36" i="8"/>
  <c r="M36" i="9" l="1"/>
  <c r="M37" i="9" s="1"/>
  <c r="M43" i="9" s="1"/>
  <c r="D6" i="11" s="1"/>
  <c r="D23" i="11"/>
  <c r="D27" i="11" s="1"/>
  <c r="D33" i="11" s="1"/>
  <c r="F27" i="11"/>
  <c r="F33" i="11" s="1"/>
  <c r="E23" i="11"/>
  <c r="E27" i="11" s="1"/>
  <c r="E33" i="11" s="1"/>
  <c r="M36" i="10"/>
  <c r="M37" i="10" s="1"/>
  <c r="M43" i="10" s="1"/>
  <c r="D7" i="11" s="1"/>
  <c r="M36" i="8"/>
  <c r="K7" i="1"/>
  <c r="M37" i="8" l="1"/>
  <c r="M43" i="8" s="1"/>
  <c r="D5" i="11" s="1"/>
  <c r="I50" i="1"/>
  <c r="M35" i="1" s="1"/>
  <c r="C29" i="11" s="1"/>
  <c r="G29" i="11" s="1"/>
  <c r="J7" i="1"/>
  <c r="I7" i="1" s="1"/>
  <c r="H7" i="1" s="1"/>
  <c r="G7" i="1" s="1"/>
  <c r="F7" i="1" s="1"/>
  <c r="L30" i="1"/>
  <c r="K30" i="1"/>
  <c r="J30" i="1"/>
  <c r="I30" i="1"/>
  <c r="H30" i="1"/>
  <c r="G30" i="1"/>
  <c r="M31" i="1"/>
  <c r="C16" i="11" s="1"/>
  <c r="G16" i="11" s="1"/>
  <c r="F30" i="1"/>
  <c r="L28" i="1"/>
  <c r="K28" i="1"/>
  <c r="J28" i="1"/>
  <c r="I28" i="1"/>
  <c r="H28" i="1"/>
  <c r="G28" i="1"/>
  <c r="F28" i="1"/>
  <c r="G19" i="1"/>
  <c r="H19" i="1"/>
  <c r="I19" i="1"/>
  <c r="J19" i="1"/>
  <c r="K19" i="1"/>
  <c r="L19" i="1"/>
  <c r="F19" i="1"/>
  <c r="G21" i="1"/>
  <c r="H21" i="1"/>
  <c r="I21" i="1"/>
  <c r="J21" i="1"/>
  <c r="K21" i="1"/>
  <c r="L21" i="1"/>
  <c r="F21" i="1"/>
  <c r="M26" i="1"/>
  <c r="M12" i="1"/>
  <c r="C22" i="11" s="1"/>
  <c r="G22" i="11" s="1"/>
  <c r="M13" i="1"/>
  <c r="C18" i="11" s="1"/>
  <c r="G18" i="11" s="1"/>
  <c r="M11" i="1"/>
  <c r="C17" i="11" s="1"/>
  <c r="G17" i="11" s="1"/>
  <c r="M42" i="1"/>
  <c r="C31" i="11" s="1"/>
  <c r="M34" i="1"/>
  <c r="C25" i="11" s="1"/>
  <c r="G25" i="11" s="1"/>
  <c r="M33" i="1"/>
  <c r="M32" i="1"/>
  <c r="M25" i="1"/>
  <c r="M24" i="1"/>
  <c r="M23" i="1"/>
  <c r="M22" i="1"/>
  <c r="M17" i="1"/>
  <c r="M16" i="1"/>
  <c r="C21" i="11" s="1"/>
  <c r="G21" i="11" s="1"/>
  <c r="M15" i="1"/>
  <c r="M14" i="1"/>
  <c r="C20" i="11" s="1"/>
  <c r="G20" i="11" s="1"/>
  <c r="L10" i="1"/>
  <c r="K10" i="1"/>
  <c r="J10" i="1"/>
  <c r="I10" i="1"/>
  <c r="H10" i="1"/>
  <c r="G10" i="1"/>
  <c r="F10" i="1"/>
  <c r="C15" i="11" l="1"/>
  <c r="G15" i="11" s="1"/>
  <c r="C26" i="11"/>
  <c r="L36" i="1"/>
  <c r="G31" i="11"/>
  <c r="G26" i="11"/>
  <c r="I36" i="1"/>
  <c r="K36" i="1"/>
  <c r="M30" i="1"/>
  <c r="M28" i="1"/>
  <c r="C24" i="11" s="1"/>
  <c r="G24" i="11" s="1"/>
  <c r="G36" i="1"/>
  <c r="M19" i="1"/>
  <c r="C23" i="11" s="1"/>
  <c r="G23" i="11" s="1"/>
  <c r="H36" i="1"/>
  <c r="M21" i="1"/>
  <c r="J36" i="1"/>
  <c r="F36" i="1"/>
  <c r="M10" i="1"/>
  <c r="C19" i="11" s="1"/>
  <c r="G19" i="11" s="1"/>
  <c r="C27" i="11" l="1"/>
  <c r="M36" i="1"/>
  <c r="M37" i="1" l="1"/>
  <c r="M43" i="1" s="1"/>
  <c r="D4" i="11" s="1"/>
  <c r="D8" i="11" s="1"/>
  <c r="G27" i="11"/>
  <c r="G33" i="11" s="1"/>
  <c r="C3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KILLIAN, CLAUDETTE</author>
  </authors>
  <commentList>
    <comment ref="N6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Refer to tab 2 "Accounts" for additional account options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3166B73-D65C-426C-984A-162A71C488F7}" keepAlive="1" name="Query - Append1 (2)" description="Connection to the 'Append1 (2)' query in the workbook." type="5" refreshedVersion="8" background="1" saveData="1">
    <dbPr connection="Provider=Microsoft.Mashup.OleDb.1;Data Source=$Workbook$;Location=&quot;Append1 (2)&quot;;Extended Properties=&quot;&quot;" command="SELECT * FROM [Append1 (2)]"/>
  </connection>
  <connection id="2" xr16:uid="{2F87195C-627B-4C5D-BFC4-EFECE71D51E8}" keepAlive="1" name="Query - Table001 (Page 3) (2)" description="Connection to the 'Table001 (Page 3) (2)' query in the workbook." type="5" refreshedVersion="0" background="1">
    <dbPr connection="Provider=Microsoft.Mashup.OleDb.1;Data Source=$Workbook$;Location=&quot;Table001 (Page 3) (2)&quot;;Extended Properties=&quot;&quot;" command="SELECT * FROM [Table001 (Page 3) (2)]"/>
  </connection>
  <connection id="3" xr16:uid="{47CCD9B9-E8E3-43BE-BA6B-36C9E89731E6}" keepAlive="1" name="Query - Table002 (Page 3) (2)" description="Connection to the 'Table002 (Page 3) (2)' query in the workbook." type="5" refreshedVersion="0" background="1">
    <dbPr connection="Provider=Microsoft.Mashup.OleDb.1;Data Source=$Workbook$;Location=&quot;Table002 (Page 3) (2)&quot;;Extended Properties=&quot;&quot;" command="SELECT * FROM [Table002 (Page 3) (2)]"/>
  </connection>
  <connection id="4" xr16:uid="{CA15B7C4-71A3-4DFD-94E7-3C2F59C9B00E}" keepAlive="1" name="Query - Table003 (Page 3) (2)" description="Connection to the 'Table003 (Page 3) (2)' query in the workbook." type="5" refreshedVersion="0" background="1">
    <dbPr connection="Provider=Microsoft.Mashup.OleDb.1;Data Source=$Workbook$;Location=&quot;Table003 (Page 3) (2)&quot;;Extended Properties=&quot;&quot;" command="SELECT * FROM [Table003 (Page 3) (2)]"/>
  </connection>
  <connection id="5" xr16:uid="{E9F2E2E5-CB1E-41F0-9833-2B6A69EA9350}" keepAlive="1" name="Query - Table004 (Page 3) (2)" description="Connection to the 'Table004 (Page 3) (2)' query in the workbook." type="5" refreshedVersion="0" background="1">
    <dbPr connection="Provider=Microsoft.Mashup.OleDb.1;Data Source=$Workbook$;Location=&quot;Table004 (Page 3) (2)&quot;;Extended Properties=&quot;&quot;" command="SELECT * FROM [Table004 (Page 3) (2)]"/>
  </connection>
  <connection id="6" xr16:uid="{E6DFDB42-55B6-4F1B-B519-C5E1CD6B9F7F}" keepAlive="1" name="Query - Table005 (Page 3) (2)" description="Connection to the 'Table005 (Page 3) (2)' query in the workbook." type="5" refreshedVersion="0" background="1">
    <dbPr connection="Provider=Microsoft.Mashup.OleDb.1;Data Source=$Workbook$;Location=&quot;Table005 (Page 3) (2)&quot;;Extended Properties=&quot;&quot;" command="SELECT * FROM [Table005 (Page 3) (2)]"/>
  </connection>
  <connection id="7" xr16:uid="{078AEEA8-36E0-4F8A-9F5F-5E94D3B0CCDC}" keepAlive="1" name="Query - Table006 (Page 3) (2)" description="Connection to the 'Table006 (Page 3) (2)' query in the workbook." type="5" refreshedVersion="0" background="1">
    <dbPr connection="Provider=Microsoft.Mashup.OleDb.1;Data Source=$Workbook$;Location=&quot;Table006 (Page 3) (2)&quot;;Extended Properties=&quot;&quot;" command="SELECT * FROM [Table006 (Page 3) (2)]"/>
  </connection>
  <connection id="8" xr16:uid="{4A817D44-8640-472D-ACF1-0F3528F222D4}" keepAlive="1" name="Query - Table007 (Page 4) (2)" description="Connection to the 'Table007 (Page 4) (2)' query in the workbook." type="5" refreshedVersion="0" background="1">
    <dbPr connection="Provider=Microsoft.Mashup.OleDb.1;Data Source=$Workbook$;Location=&quot;Table007 (Page 4) (2)&quot;;Extended Properties=&quot;&quot;" command="SELECT * FROM [Table007 (Page 4) (2)]"/>
  </connection>
  <connection id="9" xr16:uid="{BF4384BB-A8E5-4BB4-A215-357095848AF3}" keepAlive="1" name="Query - Table008 (Page 4) (2)" description="Connection to the 'Table008 (Page 4) (2)' query in the workbook." type="5" refreshedVersion="0" background="1">
    <dbPr connection="Provider=Microsoft.Mashup.OleDb.1;Data Source=$Workbook$;Location=&quot;Table008 (Page 4) (2)&quot;;Extended Properties=&quot;&quot;" command="SELECT * FROM [Table008 (Page 4) (2)]"/>
  </connection>
  <connection id="10" xr16:uid="{3B0861D1-0EE5-4F89-9CEB-6917FDE0F2A0}" keepAlive="1" name="Query - Table009 (Page 4) (2)" description="Connection to the 'Table009 (Page 4) (2)' query in the workbook." type="5" refreshedVersion="0" background="1">
    <dbPr connection="Provider=Microsoft.Mashup.OleDb.1;Data Source=$Workbook$;Location=&quot;Table009 (Page 4) (2)&quot;;Extended Properties=&quot;&quot;" command="SELECT * FROM [Table009 (Page 4) (2)]"/>
  </connection>
  <connection id="11" xr16:uid="{3B422FD9-A812-4D77-89A1-954C06A361E2}" keepAlive="1" name="Query - Table010 (Page 4) (2)" description="Connection to the 'Table010 (Page 4) (2)' query in the workbook." type="5" refreshedVersion="0" background="1">
    <dbPr connection="Provider=Microsoft.Mashup.OleDb.1;Data Source=$Workbook$;Location=&quot;Table010 (Page 4) (2)&quot;;Extended Properties=&quot;&quot;" command="SELECT * FROM [Table010 (Page 4) (2)]"/>
  </connection>
  <connection id="12" xr16:uid="{AE3FF63A-BB7E-4C5F-A339-48D7C9295330}" keepAlive="1" name="Query - Table011 (Page 5) (2)" description="Connection to the 'Table011 (Page 5) (2)' query in the workbook." type="5" refreshedVersion="0" background="1">
    <dbPr connection="Provider=Microsoft.Mashup.OleDb.1;Data Source=$Workbook$;Location=&quot;Table011 (Page 5) (2)&quot;;Extended Properties=&quot;&quot;" command="SELECT * FROM [Table011 (Page 5) (2)]"/>
  </connection>
  <connection id="13" xr16:uid="{D86FE873-8A6D-4BA2-AD57-4506FFB2000D}" keepAlive="1" name="Query - Table012 (Page 5) (2)" description="Connection to the 'Table012 (Page 5) (2)' query in the workbook." type="5" refreshedVersion="0" background="1">
    <dbPr connection="Provider=Microsoft.Mashup.OleDb.1;Data Source=$Workbook$;Location=&quot;Table012 (Page 5) (2)&quot;;Extended Properties=&quot;&quot;" command="SELECT * FROM [Table012 (Page 5) (2)]"/>
  </connection>
  <connection id="14" xr16:uid="{AC0272ED-96BF-4DB7-88AE-51C6276023A4}" keepAlive="1" name="Query - Table013 (Page 5) (2)" description="Connection to the 'Table013 (Page 5) (2)' query in the workbook." type="5" refreshedVersion="0" background="1">
    <dbPr connection="Provider=Microsoft.Mashup.OleDb.1;Data Source=$Workbook$;Location=&quot;Table013 (Page 5) (2)&quot;;Extended Properties=&quot;&quot;" command="SELECT * FROM [Table013 (Page 5) (2)]"/>
  </connection>
  <connection id="15" xr16:uid="{BAF7FD6D-81B6-4449-80B2-B52B0BAE4AA9}" keepAlive="1" name="Query - Table014 (Page 5) (2)" description="Connection to the 'Table014 (Page 5) (2)' query in the workbook." type="5" refreshedVersion="0" background="1">
    <dbPr connection="Provider=Microsoft.Mashup.OleDb.1;Data Source=$Workbook$;Location=&quot;Table014 (Page 5) (2)&quot;;Extended Properties=&quot;&quot;" command="SELECT * FROM [Table014 (Page 5) (2)]"/>
  </connection>
  <connection id="16" xr16:uid="{0DF9ABF6-904C-45C9-A65F-3D6F1C51F7B7}" keepAlive="1" name="Query - Table015 (Page 5) (2)" description="Connection to the 'Table015 (Page 5) (2)' query in the workbook." type="5" refreshedVersion="0" background="1">
    <dbPr connection="Provider=Microsoft.Mashup.OleDb.1;Data Source=$Workbook$;Location=&quot;Table015 (Page 5) (2)&quot;;Extended Properties=&quot;&quot;" command="SELECT * FROM [Table015 (Page 5) (2)]"/>
  </connection>
  <connection id="17" xr16:uid="{46A0EE14-314F-4E73-A269-7D411C48DF0D}" keepAlive="1" name="Query - Table016 (Page 5) (2)" description="Connection to the 'Table016 (Page 5) (2)' query in the workbook." type="5" refreshedVersion="0" background="1">
    <dbPr connection="Provider=Microsoft.Mashup.OleDb.1;Data Source=$Workbook$;Location=&quot;Table016 (Page 5) (2)&quot;;Extended Properties=&quot;&quot;" command="SELECT * FROM [Table016 (Page 5) (2)]"/>
  </connection>
  <connection id="18" xr16:uid="{AD73CE5A-0CB4-4D89-96A3-E53E81287C4B}" keepAlive="1" name="Query - Table017 (Page 5) (2)" description="Connection to the 'Table017 (Page 5) (2)' query in the workbook." type="5" refreshedVersion="0" background="1">
    <dbPr connection="Provider=Microsoft.Mashup.OleDb.1;Data Source=$Workbook$;Location=&quot;Table017 (Page 5) (2)&quot;;Extended Properties=&quot;&quot;" command="SELECT * FROM [Table017 (Page 5) (2)]"/>
  </connection>
  <connection id="19" xr16:uid="{657E0608-867F-4C33-8824-6F5A62DEE14C}" keepAlive="1" name="Query - Table018 (Page 6) (2)" description="Connection to the 'Table018 (Page 6) (2)' query in the workbook." type="5" refreshedVersion="0" background="1">
    <dbPr connection="Provider=Microsoft.Mashup.OleDb.1;Data Source=$Workbook$;Location=&quot;Table018 (Page 6) (2)&quot;;Extended Properties=&quot;&quot;" command="SELECT * FROM [Table018 (Page 6) (2)]"/>
  </connection>
  <connection id="20" xr16:uid="{60FBDF69-8310-441E-A563-DE9251B10DDF}" keepAlive="1" name="Query - Table019 (Page 6) (2)" description="Connection to the 'Table019 (Page 6) (2)' query in the workbook." type="5" refreshedVersion="0" background="1">
    <dbPr connection="Provider=Microsoft.Mashup.OleDb.1;Data Source=$Workbook$;Location=&quot;Table019 (Page 6) (2)&quot;;Extended Properties=&quot;&quot;" command="SELECT * FROM [Table019 (Page 6) (2)]"/>
  </connection>
  <connection id="21" xr16:uid="{B324279C-A866-4D1E-A0D5-2C664AB4854F}" keepAlive="1" name="Query - Table020 (Page 6) (2)" description="Connection to the 'Table020 (Page 6) (2)' query in the workbook." type="5" refreshedVersion="0" background="1">
    <dbPr connection="Provider=Microsoft.Mashup.OleDb.1;Data Source=$Workbook$;Location=&quot;Table020 (Page 6) (2)&quot;;Extended Properties=&quot;&quot;" command="SELECT * FROM [Table020 (Page 6) (2)]"/>
  </connection>
  <connection id="22" xr16:uid="{40C05549-253A-4AF3-BA4B-7E596AC34FCB}" keepAlive="1" name="Query - Table021 (Page 6) (2)" description="Connection to the 'Table021 (Page 6) (2)' query in the workbook." type="5" refreshedVersion="0" background="1">
    <dbPr connection="Provider=Microsoft.Mashup.OleDb.1;Data Source=$Workbook$;Location=&quot;Table021 (Page 6) (2)&quot;;Extended Properties=&quot;&quot;" command="SELECT * FROM [Table021 (Page 6) (2)]"/>
  </connection>
  <connection id="23" xr16:uid="{4B657E52-DFF3-4453-B29E-C631730870F5}" keepAlive="1" name="Query - Table022 (Page 6) (2)" description="Connection to the 'Table022 (Page 6) (2)' query in the workbook." type="5" refreshedVersion="0" background="1">
    <dbPr connection="Provider=Microsoft.Mashup.OleDb.1;Data Source=$Workbook$;Location=&quot;Table022 (Page 6) (2)&quot;;Extended Properties=&quot;&quot;" command="SELECT * FROM [Table022 (Page 6) (2)]"/>
  </connection>
  <connection id="24" xr16:uid="{903F3FDF-5024-4008-8306-CE9B2AD633B0}" keepAlive="1" name="Query - Table023 (Page 6) (2)" description="Connection to the 'Table023 (Page 6) (2)' query in the workbook." type="5" refreshedVersion="0" background="1">
    <dbPr connection="Provider=Microsoft.Mashup.OleDb.1;Data Source=$Workbook$;Location=&quot;Table023 (Page 6) (2)&quot;;Extended Properties=&quot;&quot;" command="SELECT * FROM [Table023 (Page 6) (2)]"/>
  </connection>
  <connection id="25" xr16:uid="{C1B6FA3D-4140-4F1D-BE17-11BBEDB8C4F2}" keepAlive="1" name="Query - Table024 (Page 6) (2)" description="Connection to the 'Table024 (Page 6) (2)' query in the workbook." type="5" refreshedVersion="0" background="1">
    <dbPr connection="Provider=Microsoft.Mashup.OleDb.1;Data Source=$Workbook$;Location=&quot;Table024 (Page 6) (2)&quot;;Extended Properties=&quot;&quot;" command="SELECT * FROM [Table024 (Page 6) (2)]"/>
  </connection>
  <connection id="26" xr16:uid="{DD5B3EA8-30A3-46F6-B030-48C15FC1DE07}" keepAlive="1" name="Query - Table025 (Page 6) (2)" description="Connection to the 'Table025 (Page 6) (2)' query in the workbook." type="5" refreshedVersion="0" background="1">
    <dbPr connection="Provider=Microsoft.Mashup.OleDb.1;Data Source=$Workbook$;Location=&quot;Table025 (Page 6) (2)&quot;;Extended Properties=&quot;&quot;" command="SELECT * FROM [Table025 (Page 6) (2)]"/>
  </connection>
  <connection id="27" xr16:uid="{57926E4A-724E-44CC-ADB6-7A73D9779ACF}" keepAlive="1" name="Query - Table026 (Page 6) (2)" description="Connection to the 'Table026 (Page 6) (2)' query in the workbook." type="5" refreshedVersion="0" background="1">
    <dbPr connection="Provider=Microsoft.Mashup.OleDb.1;Data Source=$Workbook$;Location=&quot;Table026 (Page 6) (2)&quot;;Extended Properties=&quot;&quot;" command="SELECT * FROM [Table026 (Page 6) (2)]"/>
  </connection>
  <connection id="28" xr16:uid="{BC192865-2457-4592-BB9B-61C404ED7159}" keepAlive="1" name="Query - Table027 (Page 7) (2)" description="Connection to the 'Table027 (Page 7) (2)' query in the workbook." type="5" refreshedVersion="0" background="1">
    <dbPr connection="Provider=Microsoft.Mashup.OleDb.1;Data Source=$Workbook$;Location=&quot;Table027 (Page 7) (2)&quot;;Extended Properties=&quot;&quot;" command="SELECT * FROM [Table027 (Page 7) (2)]"/>
  </connection>
  <connection id="29" xr16:uid="{2678C58A-5055-41EC-8B88-3E368FE9AF91}" keepAlive="1" name="Query - Table028 (Page 7) (2)" description="Connection to the 'Table028 (Page 7) (2)' query in the workbook." type="5" refreshedVersion="0" background="1">
    <dbPr connection="Provider=Microsoft.Mashup.OleDb.1;Data Source=$Workbook$;Location=&quot;Table028 (Page 7) (2)&quot;;Extended Properties=&quot;&quot;" command="SELECT * FROM [Table028 (Page 7) (2)]"/>
  </connection>
  <connection id="30" xr16:uid="{FD3A50DE-9C9D-4A07-8083-3360F0120E08}" keepAlive="1" name="Query - Table029 (Page 7) (2)" description="Connection to the 'Table029 (Page 7) (2)' query in the workbook." type="5" refreshedVersion="0" background="1">
    <dbPr connection="Provider=Microsoft.Mashup.OleDb.1;Data Source=$Workbook$;Location=&quot;Table029 (Page 7) (2)&quot;;Extended Properties=&quot;&quot;" command="SELECT * FROM [Table029 (Page 7) (2)]"/>
  </connection>
  <connection id="31" xr16:uid="{E3E5A0BE-9C1A-45FD-A280-1B889D7B012D}" keepAlive="1" name="Query - Table030 (Page 7) (2)" description="Connection to the 'Table030 (Page 7) (2)' query in the workbook." type="5" refreshedVersion="0" background="1">
    <dbPr connection="Provider=Microsoft.Mashup.OleDb.1;Data Source=$Workbook$;Location=&quot;Table030 (Page 7) (2)&quot;;Extended Properties=&quot;&quot;" command="SELECT * FROM [Table030 (Page 7) (2)]"/>
  </connection>
  <connection id="32" xr16:uid="{A47B7292-CD88-43DA-B476-2838FD614E26}" keepAlive="1" name="Query - Table031 (Page 7) (2)" description="Connection to the 'Table031 (Page 7) (2)' query in the workbook." type="5" refreshedVersion="0" background="1">
    <dbPr connection="Provider=Microsoft.Mashup.OleDb.1;Data Source=$Workbook$;Location=&quot;Table031 (Page 7) (2)&quot;;Extended Properties=&quot;&quot;" command="SELECT * FROM [Table031 (Page 7) (2)]"/>
  </connection>
</connections>
</file>

<file path=xl/sharedStrings.xml><?xml version="1.0" encoding="utf-8"?>
<sst xmlns="http://schemas.openxmlformats.org/spreadsheetml/2006/main" count="998" uniqueCount="596">
  <si>
    <t>Purpose of Trip:</t>
  </si>
  <si>
    <t>TOTALS</t>
  </si>
  <si>
    <t>ACCOUNT</t>
  </si>
  <si>
    <t>Personal Car Mileage</t>
  </si>
  <si>
    <t>Mileage Allowance (Personal Car)</t>
  </si>
  <si>
    <t>Mileage Charge</t>
  </si>
  <si>
    <t>Tips</t>
  </si>
  <si>
    <t>Lodging</t>
  </si>
  <si>
    <t>Meals</t>
  </si>
  <si>
    <t>Breakfast</t>
  </si>
  <si>
    <t>Lunch</t>
  </si>
  <si>
    <t>Dinner</t>
  </si>
  <si>
    <t>Entertainment</t>
  </si>
  <si>
    <t>Membership Dues</t>
  </si>
  <si>
    <t>Conference Fees</t>
  </si>
  <si>
    <t>Subtotals</t>
  </si>
  <si>
    <t>Total Expenses:</t>
  </si>
  <si>
    <t>Date</t>
  </si>
  <si>
    <t>AMOUNT</t>
  </si>
  <si>
    <t>I hereby certify the information provided above is an accurate record of expenses incurred by me.</t>
  </si>
  <si>
    <t>Traveler Name/Signature:</t>
  </si>
  <si>
    <t>Date:</t>
  </si>
  <si>
    <t>Airfare</t>
  </si>
  <si>
    <t>Rail/Bus Fare</t>
  </si>
  <si>
    <t>Auto Rental</t>
  </si>
  <si>
    <t>Tolls and Parking</t>
  </si>
  <si>
    <t>Department:</t>
  </si>
  <si>
    <t>Employee Information</t>
  </si>
  <si>
    <t>Telephone/Fax/Internet</t>
  </si>
  <si>
    <t>Gas Amount (HWS Owned or Rental Car)</t>
  </si>
  <si>
    <t>Non-Travel Employee Meals</t>
  </si>
  <si>
    <t>Lodging Per Diem- Other than Large Metro</t>
  </si>
  <si>
    <t>Lodging Per Diem- Large Metro</t>
  </si>
  <si>
    <t>Amount: $100.00/day</t>
  </si>
  <si>
    <t>Amount: $220.00/day</t>
  </si>
  <si>
    <t>Name:</t>
  </si>
  <si>
    <t>Travel</t>
  </si>
  <si>
    <t>Hotel Room (Actuals with receipts)</t>
  </si>
  <si>
    <t>Other</t>
  </si>
  <si>
    <t>*Other Expense Detail:</t>
  </si>
  <si>
    <t>Description of Item</t>
  </si>
  <si>
    <t>Business Purpose</t>
  </si>
  <si>
    <t>Amount</t>
  </si>
  <si>
    <t>G/L Number</t>
  </si>
  <si>
    <t>Total Other Expenses:</t>
  </si>
  <si>
    <t>*Other Expenses (complete below)</t>
  </si>
  <si>
    <t>City(s) Traveled:</t>
  </si>
  <si>
    <t xml:space="preserve"> Advances by HWS, including Cash Avances and HWS Paid Credit Card Charges </t>
  </si>
  <si>
    <t xml:space="preserve"> Amount Due to Employee or (by Employee): </t>
  </si>
  <si>
    <t>Account</t>
  </si>
  <si>
    <t>Description</t>
  </si>
  <si>
    <t>Office Supplies</t>
  </si>
  <si>
    <t>Printing Supplies</t>
  </si>
  <si>
    <t>Classroom Supplies</t>
  </si>
  <si>
    <t>Laboratory Supplies</t>
  </si>
  <si>
    <t>Medical Supplies</t>
  </si>
  <si>
    <t>Other Supplies</t>
  </si>
  <si>
    <t>Postage &amp; Shipping</t>
  </si>
  <si>
    <t>Print Services Charges</t>
  </si>
  <si>
    <t>Third Party Printing</t>
  </si>
  <si>
    <t>Classified Advertising</t>
  </si>
  <si>
    <t>Promotional Advertising</t>
  </si>
  <si>
    <t>E-Communications</t>
  </si>
  <si>
    <t>Other Advertising</t>
  </si>
  <si>
    <t>Promotional Loyalty Cards</t>
  </si>
  <si>
    <t>Subscriptions</t>
  </si>
  <si>
    <t>Events</t>
  </si>
  <si>
    <t>Events Refunds</t>
  </si>
  <si>
    <t>Training Fees</t>
  </si>
  <si>
    <t>Business Meals</t>
  </si>
  <si>
    <t>Summer Housing</t>
  </si>
  <si>
    <t>Meal Subvention</t>
  </si>
  <si>
    <t>Housing Subvention</t>
  </si>
  <si>
    <t>Community Relations</t>
  </si>
  <si>
    <t>Athletics Recruiting</t>
  </si>
  <si>
    <t>Athletics Uniforms</t>
  </si>
  <si>
    <t>Scouting Travel</t>
  </si>
  <si>
    <t>Video Filming</t>
  </si>
  <si>
    <t>Team Travel</t>
  </si>
  <si>
    <t>Game Officials</t>
  </si>
  <si>
    <t>Medical Expense</t>
  </si>
  <si>
    <t>Other Game Expense</t>
  </si>
  <si>
    <t>Concession Supplies</t>
  </si>
  <si>
    <t>Hospitality Room</t>
  </si>
  <si>
    <t>Athletics Awards</t>
  </si>
  <si>
    <t>Premiums</t>
  </si>
  <si>
    <t>Athletics Apparel</t>
  </si>
  <si>
    <t>Recess Training Expense</t>
  </si>
  <si>
    <t>Athletic Equipment- Non-Cap</t>
  </si>
  <si>
    <t>Global Ed Gen Program Exp</t>
  </si>
  <si>
    <t>Global Ed Classroom Rental</t>
  </si>
  <si>
    <t>Domestic Airfare</t>
  </si>
  <si>
    <t>Domestic Auto Rental</t>
  </si>
  <si>
    <t>Domestic Business Mileage</t>
  </si>
  <si>
    <t>Domestic Local Transportation</t>
  </si>
  <si>
    <t>Domestic Tolls and Parking</t>
  </si>
  <si>
    <t>Domestic Other Transportation</t>
  </si>
  <si>
    <t>Domestic Lodging</t>
  </si>
  <si>
    <t>Domestic Meals and Entertain</t>
  </si>
  <si>
    <t>Domestic Conf &amp; Meeting Fees</t>
  </si>
  <si>
    <t>Domestic Other Travel Expenses</t>
  </si>
  <si>
    <t>HEOP Airfare</t>
  </si>
  <si>
    <t>HEOP Auto Rental</t>
  </si>
  <si>
    <t>HEOP Business Mileage</t>
  </si>
  <si>
    <t>HEOP Local Transportation</t>
  </si>
  <si>
    <t>HEOP Tolls and Parking</t>
  </si>
  <si>
    <t>HEOP Other Transportation</t>
  </si>
  <si>
    <t>HEOP Lodging</t>
  </si>
  <si>
    <t>HEOP Meals and Entertainment</t>
  </si>
  <si>
    <t>HEOP Conference &amp; Meeting Fees</t>
  </si>
  <si>
    <t>HEOP Other Travel Expenses</t>
  </si>
  <si>
    <t>Consulting Services</t>
  </si>
  <si>
    <t>Recruiting Services</t>
  </si>
  <si>
    <t>Service Contracts</t>
  </si>
  <si>
    <t>Collection Agency Fees</t>
  </si>
  <si>
    <t>Audit Fees and Expenses</t>
  </si>
  <si>
    <t>Legal Fees and Expenses</t>
  </si>
  <si>
    <t>Honoraria</t>
  </si>
  <si>
    <t>Sponsored Subcontracts</t>
  </si>
  <si>
    <t>Temporary Workforce</t>
  </si>
  <si>
    <t>Student Search</t>
  </si>
  <si>
    <t>Miscellaneous Services</t>
  </si>
  <si>
    <t>Part Supp Cost - Stipend</t>
  </si>
  <si>
    <t>Part Supp Cost - Domestic Trvl</t>
  </si>
  <si>
    <t>Part Supp Cost - Summer Housin</t>
  </si>
  <si>
    <t>Part Supp Cost - Meeting Meals</t>
  </si>
  <si>
    <t>Part Supp Cost - Supplies</t>
  </si>
  <si>
    <t>Part Supp Cost - Print Service</t>
  </si>
  <si>
    <t>Part Supp Cost - Dom Conf Reg</t>
  </si>
  <si>
    <t>Part Supp Cost - Vehicle Rent</t>
  </si>
  <si>
    <t>Building Lease Payments</t>
  </si>
  <si>
    <t>Equipment Lease Payments</t>
  </si>
  <si>
    <t>Equipment Rental</t>
  </si>
  <si>
    <t>Vehicle Rental</t>
  </si>
  <si>
    <t>Bus Rental</t>
  </si>
  <si>
    <t>Facility Rental</t>
  </si>
  <si>
    <t>Other Rental Expense</t>
  </si>
  <si>
    <t>ROU Lease Expense</t>
  </si>
  <si>
    <t>Telephone Infrastructure</t>
  </si>
  <si>
    <t>Telephone Service</t>
  </si>
  <si>
    <t>Cellular Telephone Service</t>
  </si>
  <si>
    <t>Internet Service</t>
  </si>
  <si>
    <t>Cable Service</t>
  </si>
  <si>
    <t>Computer Expenses</t>
  </si>
  <si>
    <t>Software</t>
  </si>
  <si>
    <t>Software Licenses</t>
  </si>
  <si>
    <t>Desktop Computers</t>
  </si>
  <si>
    <t>Laptop Computers</t>
  </si>
  <si>
    <t>Computer Peripherals</t>
  </si>
  <si>
    <t>Computer Components</t>
  </si>
  <si>
    <t>Other Computer Expenses</t>
  </si>
  <si>
    <t>Library - Books</t>
  </si>
  <si>
    <t>Library - Video Materials</t>
  </si>
  <si>
    <t>Library - Periodicals</t>
  </si>
  <si>
    <t>Library - Continuation</t>
  </si>
  <si>
    <t>Library - Databases</t>
  </si>
  <si>
    <t>Library - Microfilm</t>
  </si>
  <si>
    <t>Library - Binding</t>
  </si>
  <si>
    <t>Library - Audio Materials</t>
  </si>
  <si>
    <t>Library - Cataloging &amp; Metadat</t>
  </si>
  <si>
    <t>Library - Resource Sharing ILL</t>
  </si>
  <si>
    <t>Library - Rental</t>
  </si>
  <si>
    <t>Library - Replacment Materials</t>
  </si>
  <si>
    <t>Electric</t>
  </si>
  <si>
    <t>Natural Gas</t>
  </si>
  <si>
    <t>Water and Sewer</t>
  </si>
  <si>
    <t>Solar Energy</t>
  </si>
  <si>
    <t>Wind Credits</t>
  </si>
  <si>
    <t>Maintenance Labor</t>
  </si>
  <si>
    <t>Custodial Labor</t>
  </si>
  <si>
    <t>Maintenance Supplies</t>
  </si>
  <si>
    <t>Custodial Supplies</t>
  </si>
  <si>
    <t>Contracted Repairs</t>
  </si>
  <si>
    <t>Equipment Repairs</t>
  </si>
  <si>
    <t>Waste Removal</t>
  </si>
  <si>
    <t>Hazardous Waste</t>
  </si>
  <si>
    <t>Recycling</t>
  </si>
  <si>
    <t>Fuel</t>
  </si>
  <si>
    <t>Equipment</t>
  </si>
  <si>
    <t>Furniture</t>
  </si>
  <si>
    <t>Other Non-Cap Expenses</t>
  </si>
  <si>
    <t>Land Purchases</t>
  </si>
  <si>
    <t>Bank Fees</t>
  </si>
  <si>
    <t>Cash Over/Short</t>
  </si>
  <si>
    <t>Investment Expenses</t>
  </si>
  <si>
    <t>Interest Expense</t>
  </si>
  <si>
    <t>Police</t>
  </si>
  <si>
    <t>Donations</t>
  </si>
  <si>
    <t>General Insurance</t>
  </si>
  <si>
    <t>Taxes</t>
  </si>
  <si>
    <t>Other Insurance</t>
  </si>
  <si>
    <t>Sales Tax Expense</t>
  </si>
  <si>
    <t>Laundry &amp; Dry Cleaning</t>
  </si>
  <si>
    <t>Rights and Permissions</t>
  </si>
  <si>
    <t>Vehicle Registration</t>
  </si>
  <si>
    <t>Student Damage Reimbursements</t>
  </si>
  <si>
    <t>Prizes</t>
  </si>
  <si>
    <t xml:space="preserve"> 51010</t>
  </si>
  <si>
    <t xml:space="preserve"> 51011</t>
  </si>
  <si>
    <t xml:space="preserve"> 51012</t>
  </si>
  <si>
    <t xml:space="preserve"> 51013</t>
  </si>
  <si>
    <t xml:space="preserve"> 51014</t>
  </si>
  <si>
    <t xml:space="preserve"> 51015</t>
  </si>
  <si>
    <t xml:space="preserve"> 51401</t>
  </si>
  <si>
    <t xml:space="preserve"> 51402</t>
  </si>
  <si>
    <t xml:space="preserve"> 51403</t>
  </si>
  <si>
    <t xml:space="preserve"> 51801</t>
  </si>
  <si>
    <t xml:space="preserve"> 51802</t>
  </si>
  <si>
    <t xml:space="preserve"> 51803</t>
  </si>
  <si>
    <t xml:space="preserve"> 51804</t>
  </si>
  <si>
    <t xml:space="preserve"> 51805</t>
  </si>
  <si>
    <t xml:space="preserve"> 52201</t>
  </si>
  <si>
    <t xml:space="preserve"> 52202</t>
  </si>
  <si>
    <t xml:space="preserve"> 52601</t>
  </si>
  <si>
    <t xml:space="preserve"> 52602</t>
  </si>
  <si>
    <t xml:space="preserve"> 52603</t>
  </si>
  <si>
    <t xml:space="preserve"> 52604</t>
  </si>
  <si>
    <t xml:space="preserve"> 52605</t>
  </si>
  <si>
    <t xml:space="preserve"> 52606</t>
  </si>
  <si>
    <t xml:space="preserve"> 52607</t>
  </si>
  <si>
    <t xml:space="preserve"> 52608</t>
  </si>
  <si>
    <t xml:space="preserve"> 52609</t>
  </si>
  <si>
    <t xml:space="preserve"> 53001</t>
  </si>
  <si>
    <t xml:space="preserve"> 53002</t>
  </si>
  <si>
    <t xml:space="preserve"> 53003</t>
  </si>
  <si>
    <t xml:space="preserve"> 53004</t>
  </si>
  <si>
    <t xml:space="preserve"> 53005</t>
  </si>
  <si>
    <t xml:space="preserve"> 53006</t>
  </si>
  <si>
    <t xml:space="preserve"> 53007</t>
  </si>
  <si>
    <t xml:space="preserve"> 53008</t>
  </si>
  <si>
    <t xml:space="preserve"> 53009</t>
  </si>
  <si>
    <t xml:space="preserve"> 53010</t>
  </si>
  <si>
    <t xml:space="preserve"> 53011</t>
  </si>
  <si>
    <t xml:space="preserve"> 53012</t>
  </si>
  <si>
    <t xml:space="preserve"> 53013</t>
  </si>
  <si>
    <t xml:space="preserve"> 53014</t>
  </si>
  <si>
    <t xml:space="preserve"> 53015</t>
  </si>
  <si>
    <t xml:space="preserve"> 53401</t>
  </si>
  <si>
    <t xml:space="preserve"> 53402</t>
  </si>
  <si>
    <t xml:space="preserve"> 53811</t>
  </si>
  <si>
    <t xml:space="preserve"> 53812</t>
  </si>
  <si>
    <t xml:space="preserve"> 53813</t>
  </si>
  <si>
    <t xml:space="preserve"> 53814</t>
  </si>
  <si>
    <t xml:space="preserve"> 53815</t>
  </si>
  <si>
    <t xml:space="preserve"> 53816</t>
  </si>
  <si>
    <t xml:space="preserve"> 53817</t>
  </si>
  <si>
    <t xml:space="preserve"> 53818</t>
  </si>
  <si>
    <t xml:space="preserve"> 53819</t>
  </si>
  <si>
    <t xml:space="preserve"> 53820</t>
  </si>
  <si>
    <t xml:space="preserve"> 53881</t>
  </si>
  <si>
    <t xml:space="preserve"> 53882</t>
  </si>
  <si>
    <t xml:space="preserve"> 53883</t>
  </si>
  <si>
    <t xml:space="preserve"> 53884</t>
  </si>
  <si>
    <t xml:space="preserve"> 53885</t>
  </si>
  <si>
    <t xml:space="preserve"> 53886</t>
  </si>
  <si>
    <t xml:space="preserve"> 53887</t>
  </si>
  <si>
    <t xml:space="preserve"> 53888</t>
  </si>
  <si>
    <t xml:space="preserve"> 53889</t>
  </si>
  <si>
    <t xml:space="preserve"> 53890</t>
  </si>
  <si>
    <t xml:space="preserve"> 54201</t>
  </si>
  <si>
    <t xml:space="preserve"> 54202</t>
  </si>
  <si>
    <t xml:space="preserve"> 54203</t>
  </si>
  <si>
    <t xml:space="preserve"> 54204</t>
  </si>
  <si>
    <t xml:space="preserve"> 54205</t>
  </si>
  <si>
    <t xml:space="preserve"> 54206</t>
  </si>
  <si>
    <t xml:space="preserve"> 54207</t>
  </si>
  <si>
    <t xml:space="preserve"> 54208</t>
  </si>
  <si>
    <t xml:space="preserve"> 54209</t>
  </si>
  <si>
    <t xml:space="preserve"> 54210</t>
  </si>
  <si>
    <t xml:space="preserve"> 54211</t>
  </si>
  <si>
    <t xml:space="preserve"> 54401</t>
  </si>
  <si>
    <t xml:space="preserve"> 54402</t>
  </si>
  <si>
    <t xml:space="preserve"> 54404</t>
  </si>
  <si>
    <t xml:space="preserve"> 54405</t>
  </si>
  <si>
    <t xml:space="preserve"> 54406</t>
  </si>
  <si>
    <t xml:space="preserve"> 54407</t>
  </si>
  <si>
    <t xml:space="preserve"> 54408</t>
  </si>
  <si>
    <t xml:space="preserve"> 54410</t>
  </si>
  <si>
    <t xml:space="preserve"> 54601</t>
  </si>
  <si>
    <t xml:space="preserve"> 54602</t>
  </si>
  <si>
    <t xml:space="preserve"> 54603</t>
  </si>
  <si>
    <t xml:space="preserve"> 54604</t>
  </si>
  <si>
    <t xml:space="preserve"> 54605</t>
  </si>
  <si>
    <t xml:space="preserve"> 54606</t>
  </si>
  <si>
    <t xml:space="preserve"> 54607</t>
  </si>
  <si>
    <t xml:space="preserve"> 54608</t>
  </si>
  <si>
    <t xml:space="preserve"> 55001</t>
  </si>
  <si>
    <t xml:space="preserve"> 55002</t>
  </si>
  <si>
    <t xml:space="preserve"> 55003</t>
  </si>
  <si>
    <t xml:space="preserve"> 55004</t>
  </si>
  <si>
    <t xml:space="preserve"> 55005</t>
  </si>
  <si>
    <t xml:space="preserve"> 55400</t>
  </si>
  <si>
    <t xml:space="preserve"> 55401</t>
  </si>
  <si>
    <t xml:space="preserve"> 55402</t>
  </si>
  <si>
    <t xml:space="preserve"> 55403</t>
  </si>
  <si>
    <t xml:space="preserve"> 55404</t>
  </si>
  <si>
    <t xml:space="preserve"> 55405</t>
  </si>
  <si>
    <t xml:space="preserve"> 55406</t>
  </si>
  <si>
    <t xml:space="preserve"> 55407</t>
  </si>
  <si>
    <t xml:space="preserve"> 55801</t>
  </si>
  <si>
    <t xml:space="preserve"> 55802</t>
  </si>
  <si>
    <t xml:space="preserve"> 55803</t>
  </si>
  <si>
    <t xml:space="preserve"> 55804</t>
  </si>
  <si>
    <t xml:space="preserve"> 55805</t>
  </si>
  <si>
    <t xml:space="preserve"> 55806</t>
  </si>
  <si>
    <t xml:space="preserve"> 55807</t>
  </si>
  <si>
    <t xml:space="preserve"> 55808</t>
  </si>
  <si>
    <t xml:space="preserve"> 55809</t>
  </si>
  <si>
    <t xml:space="preserve"> 55810</t>
  </si>
  <si>
    <t xml:space="preserve"> 55811</t>
  </si>
  <si>
    <t xml:space="preserve"> 55812</t>
  </si>
  <si>
    <t xml:space="preserve"> 56201</t>
  </si>
  <si>
    <t xml:space="preserve"> 56202</t>
  </si>
  <si>
    <t xml:space="preserve"> 56203</t>
  </si>
  <si>
    <t xml:space="preserve"> 56204</t>
  </si>
  <si>
    <t xml:space="preserve"> 56205</t>
  </si>
  <si>
    <t xml:space="preserve"> 56601</t>
  </si>
  <si>
    <t xml:space="preserve"> 56602</t>
  </si>
  <si>
    <t xml:space="preserve"> 56603</t>
  </si>
  <si>
    <t xml:space="preserve"> 56604</t>
  </si>
  <si>
    <t xml:space="preserve"> 56605</t>
  </si>
  <si>
    <t xml:space="preserve"> 56606</t>
  </si>
  <si>
    <t xml:space="preserve"> 56607</t>
  </si>
  <si>
    <t xml:space="preserve"> 56608</t>
  </si>
  <si>
    <t xml:space="preserve"> 56609</t>
  </si>
  <si>
    <t xml:space="preserve"> 56610</t>
  </si>
  <si>
    <t xml:space="preserve"> 56801</t>
  </si>
  <si>
    <t xml:space="preserve"> 56802</t>
  </si>
  <si>
    <t xml:space="preserve"> 56803</t>
  </si>
  <si>
    <t xml:space="preserve"> 56804</t>
  </si>
  <si>
    <t xml:space="preserve"> 57401</t>
  </si>
  <si>
    <t xml:space="preserve"> 57402</t>
  </si>
  <si>
    <t xml:space="preserve"> 57403</t>
  </si>
  <si>
    <t xml:space="preserve"> 57404</t>
  </si>
  <si>
    <t xml:space="preserve"> 57802</t>
  </si>
  <si>
    <t xml:space="preserve"> 57803</t>
  </si>
  <si>
    <t xml:space="preserve"> 57804</t>
  </si>
  <si>
    <t xml:space="preserve"> 57809</t>
  </si>
  <si>
    <t xml:space="preserve"> 57818</t>
  </si>
  <si>
    <t xml:space="preserve"> 57820</t>
  </si>
  <si>
    <t xml:space="preserve"> 58202</t>
  </si>
  <si>
    <t xml:space="preserve"> 58203</t>
  </si>
  <si>
    <t xml:space="preserve"> 58205</t>
  </si>
  <si>
    <t xml:space="preserve"> 58207</t>
  </si>
  <si>
    <t xml:space="preserve"> 58604</t>
  </si>
  <si>
    <t>Type</t>
  </si>
  <si>
    <t>Domestic</t>
  </si>
  <si>
    <t>General Expenses</t>
  </si>
  <si>
    <t>Local Transportation (Uber/Taxis/Subway)</t>
  </si>
  <si>
    <t>Amount: $60.00/full day</t>
  </si>
  <si>
    <t>Amount: $75.00/full day</t>
  </si>
  <si>
    <t>Meals and Incidentals Per Diem-Large Metro</t>
  </si>
  <si>
    <t>Meals and Incidentals Per Diem-Other than Large Metro</t>
  </si>
  <si>
    <t>Enter date for last day of 7 day period reporting</t>
  </si>
  <si>
    <t>Type of Advance: Cash Advance (please include REQ or PO #) or HWS Credit Card Charge</t>
  </si>
  <si>
    <t>Week 1 Total</t>
  </si>
  <si>
    <t>Week 2 Total</t>
  </si>
  <si>
    <t>Week 3 Total</t>
  </si>
  <si>
    <t>Week 4 Total</t>
  </si>
  <si>
    <t>*Grand Total</t>
  </si>
  <si>
    <t>* Positive number indicates amount to be paid to the employee; negative amount indicates the amount owed to HWS.</t>
  </si>
  <si>
    <t>TOTAL
 WK 1</t>
  </si>
  <si>
    <t>TOTAL
 WK2</t>
  </si>
  <si>
    <t>TOTAL
 WK3</t>
  </si>
  <si>
    <t>TOTAL
 WK4</t>
  </si>
  <si>
    <t>Other Expenses</t>
  </si>
  <si>
    <t>Cash Advance/
HWS CC Transactions</t>
  </si>
  <si>
    <t>Subtotal</t>
  </si>
  <si>
    <t>TOTAL</t>
  </si>
  <si>
    <t>NET TOTAL</t>
  </si>
  <si>
    <t>Subtotal Advances/HWS CC Charges</t>
  </si>
  <si>
    <t>Key City</t>
  </si>
  <si>
    <t>County or Other
Defined Location</t>
  </si>
  <si>
    <t>Portion of Calendar Year</t>
  </si>
  <si>
    <t>District of Columbia</t>
  </si>
  <si>
    <t>REV. 1/14/25</t>
  </si>
  <si>
    <r>
      <rPr>
        <b/>
        <sz val="12"/>
        <rFont val="Arial"/>
        <family val="2"/>
      </rPr>
      <t>Alabama</t>
    </r>
  </si>
  <si>
    <r>
      <rPr>
        <sz val="12"/>
        <rFont val="Arial"/>
        <family val="2"/>
      </rPr>
      <t>Gulf Shores</t>
    </r>
  </si>
  <si>
    <r>
      <rPr>
        <sz val="12"/>
        <rFont val="Arial"/>
        <family val="2"/>
      </rPr>
      <t>Baldwin</t>
    </r>
  </si>
  <si>
    <r>
      <rPr>
        <sz val="12"/>
        <rFont val="Arial"/>
        <family val="2"/>
      </rPr>
      <t>June 1 – July 31</t>
    </r>
  </si>
  <si>
    <r>
      <rPr>
        <b/>
        <sz val="12"/>
        <rFont val="Arial"/>
        <family val="2"/>
      </rPr>
      <t>Arizona</t>
    </r>
  </si>
  <si>
    <r>
      <rPr>
        <sz val="12"/>
        <rFont val="Arial"/>
        <family val="2"/>
      </rPr>
      <t>Phoenix/ Scottsdale</t>
    </r>
  </si>
  <si>
    <r>
      <rPr>
        <sz val="12"/>
        <rFont val="Arial"/>
        <family val="2"/>
      </rPr>
      <t>Maricopa</t>
    </r>
  </si>
  <si>
    <r>
      <rPr>
        <sz val="12"/>
        <rFont val="Arial"/>
        <family val="2"/>
      </rPr>
      <t>February 1 – March 31</t>
    </r>
  </si>
  <si>
    <r>
      <rPr>
        <sz val="12"/>
        <rFont val="Arial"/>
        <family val="2"/>
      </rPr>
      <t>Sedona</t>
    </r>
  </si>
  <si>
    <r>
      <rPr>
        <sz val="12"/>
        <rFont val="Arial"/>
        <family val="2"/>
      </rPr>
      <t>City limits of Sedona</t>
    </r>
  </si>
  <si>
    <r>
      <rPr>
        <sz val="12"/>
        <rFont val="Arial"/>
        <family val="2"/>
      </rPr>
      <t xml:space="preserve">October 1 – December 31 and
</t>
    </r>
    <r>
      <rPr>
        <sz val="12"/>
        <rFont val="Arial"/>
        <family val="2"/>
      </rPr>
      <t>March 1 – September 30</t>
    </r>
  </si>
  <si>
    <r>
      <rPr>
        <b/>
        <sz val="12"/>
        <rFont val="Arial"/>
        <family val="2"/>
      </rPr>
      <t>California</t>
    </r>
  </si>
  <si>
    <r>
      <rPr>
        <sz val="12"/>
        <rFont val="Arial"/>
        <family val="2"/>
      </rPr>
      <t>Los Angeles</t>
    </r>
  </si>
  <si>
    <r>
      <rPr>
        <sz val="12"/>
        <rFont val="Arial"/>
        <family val="2"/>
      </rPr>
      <t>Los Angeles, Orange, and Ventura, and Edwards AFB, less the city of Santa Monica</t>
    </r>
  </si>
  <si>
    <r>
      <rPr>
        <sz val="12"/>
        <rFont val="Arial"/>
        <family val="2"/>
      </rPr>
      <t>October 1 – September 30</t>
    </r>
  </si>
  <si>
    <r>
      <rPr>
        <sz val="12"/>
        <rFont val="Arial"/>
        <family val="2"/>
      </rPr>
      <t>Mammoth Lakes</t>
    </r>
  </si>
  <si>
    <r>
      <rPr>
        <sz val="12"/>
        <rFont val="Arial"/>
        <family val="2"/>
      </rPr>
      <t>Mono</t>
    </r>
  </si>
  <si>
    <r>
      <rPr>
        <sz val="12"/>
        <rFont val="Arial"/>
        <family val="2"/>
      </rPr>
      <t>December 1 – March 31</t>
    </r>
  </si>
  <si>
    <r>
      <rPr>
        <sz val="12"/>
        <rFont val="Arial"/>
        <family val="2"/>
      </rPr>
      <t>Monterey</t>
    </r>
  </si>
  <si>
    <r>
      <rPr>
        <sz val="12"/>
        <rFont val="Arial"/>
        <family val="2"/>
      </rPr>
      <t>Napa</t>
    </r>
  </si>
  <si>
    <r>
      <rPr>
        <sz val="12"/>
        <rFont val="Arial"/>
        <family val="2"/>
      </rPr>
      <t xml:space="preserve">October 1 – November 30 and
</t>
    </r>
    <r>
      <rPr>
        <sz val="12"/>
        <rFont val="Arial"/>
        <family val="2"/>
      </rPr>
      <t>February 1 – September 30</t>
    </r>
  </si>
  <si>
    <r>
      <rPr>
        <sz val="12"/>
        <rFont val="Arial"/>
        <family val="2"/>
      </rPr>
      <t>Palm Springs</t>
    </r>
  </si>
  <si>
    <r>
      <rPr>
        <sz val="12"/>
        <rFont val="Arial"/>
        <family val="2"/>
      </rPr>
      <t>Riverside</t>
    </r>
  </si>
  <si>
    <r>
      <rPr>
        <sz val="12"/>
        <rFont val="Arial"/>
        <family val="2"/>
      </rPr>
      <t>October 1 – April 30</t>
    </r>
  </si>
  <si>
    <r>
      <rPr>
        <sz val="12"/>
        <rFont val="Arial"/>
        <family val="2"/>
      </rPr>
      <t>San Diego</t>
    </r>
  </si>
  <si>
    <r>
      <rPr>
        <sz val="12"/>
        <rFont val="Arial"/>
        <family val="2"/>
      </rPr>
      <t>San Francisco</t>
    </r>
  </si>
  <si>
    <r>
      <rPr>
        <sz val="12"/>
        <rFont val="Arial"/>
        <family val="2"/>
      </rPr>
      <t>San Luis Obispo</t>
    </r>
  </si>
  <si>
    <r>
      <rPr>
        <sz val="12"/>
        <rFont val="Arial"/>
        <family val="2"/>
      </rPr>
      <t>Santa Barbara</t>
    </r>
  </si>
  <si>
    <r>
      <rPr>
        <sz val="12"/>
        <rFont val="Arial"/>
        <family val="2"/>
      </rPr>
      <t>Santa Monica</t>
    </r>
  </si>
  <si>
    <r>
      <rPr>
        <sz val="12"/>
        <rFont val="Arial"/>
        <family val="2"/>
      </rPr>
      <t>City limits of Santa Monica</t>
    </r>
  </si>
  <si>
    <r>
      <rPr>
        <sz val="12"/>
        <rFont val="Arial"/>
        <family val="2"/>
      </rPr>
      <t>South Lake Tahoe</t>
    </r>
  </si>
  <si>
    <r>
      <rPr>
        <sz val="12"/>
        <rFont val="Arial"/>
        <family val="2"/>
      </rPr>
      <t>El Dorado</t>
    </r>
  </si>
  <si>
    <r>
      <rPr>
        <sz val="12"/>
        <rFont val="Arial"/>
        <family val="2"/>
      </rPr>
      <t xml:space="preserve">Sunnyvale/
</t>
    </r>
    <r>
      <rPr>
        <sz val="12"/>
        <rFont val="Arial"/>
        <family val="2"/>
      </rPr>
      <t>Palo Alto/San Jose</t>
    </r>
  </si>
  <si>
    <r>
      <rPr>
        <sz val="12"/>
        <rFont val="Arial"/>
        <family val="2"/>
      </rPr>
      <t>Santa Clara</t>
    </r>
  </si>
  <si>
    <r>
      <rPr>
        <sz val="12"/>
        <rFont val="Arial"/>
        <family val="2"/>
      </rPr>
      <t>Yosemite National Park</t>
    </r>
  </si>
  <si>
    <r>
      <rPr>
        <sz val="12"/>
        <rFont val="Arial"/>
        <family val="2"/>
      </rPr>
      <t>Mariposa</t>
    </r>
  </si>
  <si>
    <r>
      <rPr>
        <sz val="12"/>
        <rFont val="Arial"/>
        <family val="2"/>
      </rPr>
      <t>January 1 – April 30</t>
    </r>
  </si>
  <si>
    <r>
      <rPr>
        <b/>
        <sz val="12"/>
        <rFont val="Arial"/>
        <family val="2"/>
      </rPr>
      <t>Colorado</t>
    </r>
  </si>
  <si>
    <r>
      <rPr>
        <sz val="12"/>
        <rFont val="Arial"/>
        <family val="2"/>
      </rPr>
      <t>Aspen</t>
    </r>
  </si>
  <si>
    <r>
      <rPr>
        <sz val="12"/>
        <rFont val="Arial"/>
        <family val="2"/>
      </rPr>
      <t>Pitkin</t>
    </r>
  </si>
  <si>
    <r>
      <rPr>
        <sz val="12"/>
        <rFont val="Arial"/>
        <family val="2"/>
      </rPr>
      <t>Denver/Aurora</t>
    </r>
  </si>
  <si>
    <r>
      <rPr>
        <sz val="12"/>
        <rFont val="Arial"/>
        <family val="2"/>
      </rPr>
      <t>Denver, Adams, Arapahoe, and Jefferson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</si>
  <si>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April 1 – September 30</t>
    </r>
  </si>
  <si>
    <r>
      <rPr>
        <sz val="12"/>
        <rFont val="Arial"/>
        <family val="2"/>
      </rPr>
      <t>Silverthorne/ Breckenridge</t>
    </r>
  </si>
  <si>
    <r>
      <rPr>
        <sz val="12"/>
        <rFont val="Arial"/>
        <family val="2"/>
      </rPr>
      <t>Summit</t>
    </r>
  </si>
  <si>
    <r>
      <rPr>
        <sz val="12"/>
        <rFont val="Arial"/>
        <family val="2"/>
      </rPr>
      <t>Steamboat Springs</t>
    </r>
  </si>
  <si>
    <r>
      <rPr>
        <sz val="12"/>
        <rFont val="Arial"/>
        <family val="2"/>
      </rPr>
      <t>Routt</t>
    </r>
  </si>
  <si>
    <r>
      <rPr>
        <sz val="12"/>
        <rFont val="Arial"/>
        <family val="2"/>
      </rPr>
      <t>Telluride</t>
    </r>
  </si>
  <si>
    <r>
      <rPr>
        <sz val="12"/>
        <rFont val="Arial"/>
        <family val="2"/>
      </rPr>
      <t>San Miguel</t>
    </r>
  </si>
  <si>
    <r>
      <rPr>
        <sz val="12"/>
        <rFont val="Arial"/>
        <family val="2"/>
      </rPr>
      <t>Vail</t>
    </r>
  </si>
  <si>
    <r>
      <rPr>
        <sz val="12"/>
        <rFont val="Arial"/>
        <family val="2"/>
      </rPr>
      <t>Eagle</t>
    </r>
  </si>
  <si>
    <r>
      <rPr>
        <b/>
        <sz val="12"/>
        <rFont val="Arial"/>
        <family val="2"/>
      </rPr>
      <t>Delaware</t>
    </r>
  </si>
  <si>
    <r>
      <rPr>
        <sz val="12"/>
        <rFont val="Arial"/>
        <family val="2"/>
      </rPr>
      <t>Lewes</t>
    </r>
  </si>
  <si>
    <r>
      <rPr>
        <sz val="12"/>
        <rFont val="Arial"/>
        <family val="2"/>
      </rPr>
      <t>Sussex</t>
    </r>
  </si>
  <si>
    <r>
      <rPr>
        <sz val="12"/>
        <rFont val="Arial"/>
        <family val="2"/>
      </rPr>
      <t>June 1 – August 31</t>
    </r>
  </si>
  <si>
    <r>
      <rPr>
        <b/>
        <sz val="12"/>
        <rFont val="Arial"/>
        <family val="2"/>
      </rPr>
      <t>District of Columbia</t>
    </r>
  </si>
  <si>
    <r>
      <rPr>
        <sz val="12"/>
        <rFont val="Arial"/>
        <family val="2"/>
      </rPr>
      <t>Washington, D.C. (also the cities of Alexandria, Falls Church, and Fairfax, and the counties of Arlington and Fairfax, in Virginia; and the counties of Montgomery and Prince George’s in Maryland) (See also Maryland and Virginia)</t>
    </r>
  </si>
  <si>
    <r>
      <rPr>
        <b/>
        <sz val="12"/>
        <rFont val="Arial"/>
        <family val="2"/>
      </rPr>
      <t>Florida</t>
    </r>
  </si>
  <si>
    <r>
      <rPr>
        <sz val="12"/>
        <rFont val="Arial"/>
        <family val="2"/>
      </rPr>
      <t>Boca Raton/Delray Beach/Jupiter</t>
    </r>
  </si>
  <si>
    <r>
      <rPr>
        <sz val="12"/>
        <rFont val="Arial"/>
        <family val="2"/>
      </rPr>
      <t>Palm Beach and Hendry</t>
    </r>
  </si>
  <si>
    <r>
      <rPr>
        <sz val="12"/>
        <rFont val="Arial"/>
        <family val="2"/>
      </rPr>
      <t>Bradenton</t>
    </r>
  </si>
  <si>
    <r>
      <rPr>
        <sz val="12"/>
        <rFont val="Arial"/>
        <family val="2"/>
      </rPr>
      <t>Manatee</t>
    </r>
  </si>
  <si>
    <r>
      <rPr>
        <sz val="12"/>
        <rFont val="Arial"/>
        <family val="2"/>
      </rPr>
      <t>Cocoa Beach</t>
    </r>
  </si>
  <si>
    <r>
      <rPr>
        <sz val="12"/>
        <rFont val="Arial"/>
        <family val="2"/>
      </rPr>
      <t>Brevard</t>
    </r>
  </si>
  <si>
    <r>
      <rPr>
        <sz val="12"/>
        <rFont val="Arial"/>
        <family val="2"/>
      </rPr>
      <t>Fort Lauderdale</t>
    </r>
  </si>
  <si>
    <r>
      <rPr>
        <sz val="12"/>
        <rFont val="Arial"/>
        <family val="2"/>
      </rPr>
      <t>Broward</t>
    </r>
  </si>
  <si>
    <r>
      <rPr>
        <sz val="12"/>
        <rFont val="Arial"/>
        <family val="2"/>
      </rPr>
      <t>Fort Myers</t>
    </r>
  </si>
  <si>
    <r>
      <rPr>
        <sz val="12"/>
        <rFont val="Arial"/>
        <family val="2"/>
      </rPr>
      <t>Lee</t>
    </r>
  </si>
  <si>
    <r>
      <rPr>
        <sz val="12"/>
        <rFont val="Arial"/>
        <family val="2"/>
      </rPr>
      <t>January 1 – March 31</t>
    </r>
  </si>
  <si>
    <r>
      <rPr>
        <sz val="12"/>
        <rFont val="Arial"/>
        <family val="2"/>
      </rPr>
      <t>Fort Walton Beach/ DeFuniak Springs</t>
    </r>
  </si>
  <si>
    <r>
      <rPr>
        <sz val="12"/>
        <rFont val="Arial"/>
        <family val="2"/>
      </rPr>
      <t>Okaloosa and Walton</t>
    </r>
  </si>
  <si>
    <r>
      <rPr>
        <sz val="12"/>
        <rFont val="Arial"/>
        <family val="2"/>
      </rPr>
      <t>Gulf Breeze</t>
    </r>
  </si>
  <si>
    <r>
      <rPr>
        <sz val="12"/>
        <rFont val="Arial"/>
        <family val="2"/>
      </rPr>
      <t>Santa Rosa</t>
    </r>
  </si>
  <si>
    <r>
      <rPr>
        <sz val="12"/>
        <rFont val="Arial"/>
        <family val="2"/>
      </rPr>
      <t>Key West</t>
    </r>
  </si>
  <si>
    <r>
      <rPr>
        <sz val="12"/>
        <rFont val="Arial"/>
        <family val="2"/>
      </rPr>
      <t>Monroe</t>
    </r>
  </si>
  <si>
    <r>
      <rPr>
        <sz val="12"/>
        <rFont val="Arial"/>
        <family val="2"/>
      </rPr>
      <t>Miami</t>
    </r>
  </si>
  <si>
    <r>
      <rPr>
        <sz val="12"/>
        <rFont val="Arial"/>
        <family val="2"/>
      </rPr>
      <t>Miami-Dade</t>
    </r>
  </si>
  <si>
    <r>
      <rPr>
        <sz val="12"/>
        <rFont val="Arial"/>
        <family val="2"/>
      </rPr>
      <t>December 1 – May 31</t>
    </r>
  </si>
  <si>
    <r>
      <rPr>
        <sz val="12"/>
        <rFont val="Arial"/>
        <family val="2"/>
      </rPr>
      <t>Naples</t>
    </r>
  </si>
  <si>
    <r>
      <rPr>
        <sz val="12"/>
        <rFont val="Arial"/>
        <family val="2"/>
      </rPr>
      <t>Collier</t>
    </r>
  </si>
  <si>
    <r>
      <rPr>
        <sz val="12"/>
        <rFont val="Arial"/>
        <family val="2"/>
      </rPr>
      <t>December 1 – April 30</t>
    </r>
  </si>
  <si>
    <r>
      <rPr>
        <sz val="12"/>
        <rFont val="Arial"/>
        <family val="2"/>
      </rPr>
      <t>Panama City</t>
    </r>
  </si>
  <si>
    <r>
      <rPr>
        <sz val="12"/>
        <rFont val="Arial"/>
        <family val="2"/>
      </rPr>
      <t>Bay</t>
    </r>
  </si>
  <si>
    <r>
      <rPr>
        <sz val="12"/>
        <rFont val="Arial"/>
        <family val="2"/>
      </rPr>
      <t>Sarasota</t>
    </r>
  </si>
  <si>
    <r>
      <rPr>
        <sz val="12"/>
        <rFont val="Arial"/>
        <family val="2"/>
      </rPr>
      <t>February 1 – April 30</t>
    </r>
  </si>
  <si>
    <r>
      <rPr>
        <sz val="12"/>
        <rFont val="Arial"/>
        <family val="2"/>
      </rPr>
      <t>Sebring</t>
    </r>
  </si>
  <si>
    <r>
      <rPr>
        <sz val="12"/>
        <rFont val="Arial"/>
        <family val="2"/>
      </rPr>
      <t>Highlands</t>
    </r>
  </si>
  <si>
    <r>
      <rPr>
        <sz val="12"/>
        <rFont val="Arial"/>
        <family val="2"/>
      </rPr>
      <t>Stuart</t>
    </r>
  </si>
  <si>
    <r>
      <rPr>
        <sz val="12"/>
        <rFont val="Arial"/>
        <family val="2"/>
      </rPr>
      <t>Martin</t>
    </r>
  </si>
  <si>
    <r>
      <rPr>
        <sz val="12"/>
        <rFont val="Arial"/>
        <family val="2"/>
      </rPr>
      <t xml:space="preserve">Tampa/
</t>
    </r>
    <r>
      <rPr>
        <sz val="12"/>
        <rFont val="Arial"/>
        <family val="2"/>
      </rPr>
      <t>St. Petersburg</t>
    </r>
  </si>
  <si>
    <r>
      <rPr>
        <sz val="12"/>
        <rFont val="Arial"/>
        <family val="2"/>
      </rPr>
      <t>Pinellas and Hillsborough</t>
    </r>
  </si>
  <si>
    <r>
      <rPr>
        <sz val="12"/>
        <rFont val="Arial"/>
        <family val="2"/>
      </rPr>
      <t>Vero Beach</t>
    </r>
  </si>
  <si>
    <r>
      <rPr>
        <sz val="12"/>
        <rFont val="Arial"/>
        <family val="2"/>
      </rPr>
      <t>Indian River</t>
    </r>
  </si>
  <si>
    <r>
      <rPr>
        <b/>
        <sz val="12"/>
        <rFont val="Arial"/>
        <family val="2"/>
      </rPr>
      <t>Georgia</t>
    </r>
  </si>
  <si>
    <r>
      <rPr>
        <sz val="12"/>
        <rFont val="Arial"/>
        <family val="2"/>
      </rPr>
      <t>Atlanta</t>
    </r>
  </si>
  <si>
    <r>
      <rPr>
        <sz val="12"/>
        <rFont val="Arial"/>
        <family val="2"/>
      </rPr>
      <t>Fulton and DeKalb</t>
    </r>
  </si>
  <si>
    <r>
      <rPr>
        <sz val="12"/>
        <rFont val="Arial"/>
        <family val="2"/>
      </rPr>
      <t xml:space="preserve">Jekyll Island/
</t>
    </r>
    <r>
      <rPr>
        <sz val="12"/>
        <rFont val="Arial"/>
        <family val="2"/>
      </rPr>
      <t>Brunswick</t>
    </r>
  </si>
  <si>
    <r>
      <rPr>
        <sz val="12"/>
        <rFont val="Arial"/>
        <family val="2"/>
      </rPr>
      <t>Glynn</t>
    </r>
  </si>
  <si>
    <r>
      <rPr>
        <sz val="12"/>
        <rFont val="Arial"/>
        <family val="2"/>
      </rPr>
      <t>March 1 – July 31</t>
    </r>
  </si>
  <si>
    <r>
      <rPr>
        <b/>
        <sz val="12"/>
        <rFont val="Arial"/>
        <family val="2"/>
      </rPr>
      <t>Idaho</t>
    </r>
  </si>
  <si>
    <r>
      <rPr>
        <sz val="12"/>
        <rFont val="Arial"/>
        <family val="2"/>
      </rPr>
      <t>Boise</t>
    </r>
  </si>
  <si>
    <r>
      <rPr>
        <sz val="12"/>
        <rFont val="Arial"/>
        <family val="2"/>
      </rPr>
      <t>Ada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</si>
  <si>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June 1 – September 30</t>
    </r>
  </si>
  <si>
    <r>
      <rPr>
        <sz val="12"/>
        <rFont val="Arial"/>
        <family val="2"/>
      </rPr>
      <t>Coeur d’Alene</t>
    </r>
  </si>
  <si>
    <r>
      <rPr>
        <sz val="12"/>
        <rFont val="Arial"/>
        <family val="2"/>
      </rPr>
      <t>Kootenai</t>
    </r>
  </si>
  <si>
    <r>
      <rPr>
        <sz val="12"/>
        <rFont val="Arial"/>
        <family val="2"/>
      </rPr>
      <t>Sun Valley/ Ketchum</t>
    </r>
  </si>
  <si>
    <r>
      <rPr>
        <sz val="12"/>
        <rFont val="Arial"/>
        <family val="2"/>
      </rPr>
      <t>Blaine and Elmore</t>
    </r>
  </si>
  <si>
    <r>
      <rPr>
        <sz val="12"/>
        <rFont val="Arial"/>
        <family val="2"/>
      </rPr>
      <t xml:space="preserve">December 31 – March 31 and
</t>
    </r>
    <r>
      <rPr>
        <sz val="12"/>
        <rFont val="Arial"/>
        <family val="2"/>
      </rPr>
      <t>June 1 – September 30</t>
    </r>
  </si>
  <si>
    <r>
      <rPr>
        <b/>
        <sz val="12"/>
        <rFont val="Arial"/>
        <family val="2"/>
      </rPr>
      <t>Illinois</t>
    </r>
  </si>
  <si>
    <r>
      <rPr>
        <sz val="12"/>
        <rFont val="Arial"/>
        <family val="2"/>
      </rPr>
      <t>Chicago</t>
    </r>
  </si>
  <si>
    <r>
      <rPr>
        <sz val="12"/>
        <rFont val="Arial"/>
        <family val="2"/>
      </rPr>
      <t>Cook and Lake</t>
    </r>
  </si>
  <si>
    <r>
      <rPr>
        <sz val="12"/>
        <rFont val="Arial"/>
        <family val="2"/>
      </rPr>
      <t xml:space="preserve">October 1 – November 30 and
</t>
    </r>
    <r>
      <rPr>
        <sz val="12"/>
        <rFont val="Arial"/>
        <family val="2"/>
      </rPr>
      <t>April 1 – September 30</t>
    </r>
  </si>
  <si>
    <r>
      <rPr>
        <b/>
        <sz val="12"/>
        <rFont val="Arial"/>
        <family val="2"/>
      </rPr>
      <t>Maine</t>
    </r>
  </si>
  <si>
    <r>
      <rPr>
        <sz val="12"/>
        <rFont val="Arial"/>
        <family val="2"/>
      </rPr>
      <t xml:space="preserve">Bar Harbor/
</t>
    </r>
    <r>
      <rPr>
        <sz val="12"/>
        <rFont val="Arial"/>
        <family val="2"/>
      </rPr>
      <t>Rockport</t>
    </r>
  </si>
  <si>
    <r>
      <rPr>
        <sz val="12"/>
        <rFont val="Arial"/>
        <family val="2"/>
      </rPr>
      <t>Hancock and Knox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</si>
  <si>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May 1 – September 30</t>
    </r>
  </si>
  <si>
    <r>
      <rPr>
        <sz val="12"/>
        <rFont val="Arial"/>
        <family val="2"/>
      </rPr>
      <t>Kennebunk/Kittery/ Sanford</t>
    </r>
  </si>
  <si>
    <r>
      <rPr>
        <sz val="12"/>
        <rFont val="Arial"/>
        <family val="2"/>
      </rPr>
      <t>York</t>
    </r>
  </si>
  <si>
    <r>
      <rPr>
        <sz val="12"/>
        <rFont val="Arial"/>
        <family val="2"/>
      </rPr>
      <t>July 1 – August 31</t>
    </r>
  </si>
  <si>
    <r>
      <rPr>
        <sz val="12"/>
        <rFont val="Arial"/>
        <family val="2"/>
      </rPr>
      <t>Portland</t>
    </r>
  </si>
  <si>
    <r>
      <rPr>
        <sz val="12"/>
        <rFont val="Arial"/>
        <family val="2"/>
      </rPr>
      <t>Cumberland and Sagadahoc</t>
    </r>
  </si>
  <si>
    <r>
      <rPr>
        <b/>
        <sz val="12"/>
        <rFont val="Arial"/>
        <family val="2"/>
      </rPr>
      <t>Maryland</t>
    </r>
  </si>
  <si>
    <r>
      <rPr>
        <sz val="12"/>
        <rFont val="Arial"/>
        <family val="2"/>
      </rPr>
      <t>Ocean City</t>
    </r>
  </si>
  <si>
    <r>
      <rPr>
        <sz val="12"/>
        <rFont val="Arial"/>
        <family val="2"/>
      </rPr>
      <t>Worcester</t>
    </r>
  </si>
  <si>
    <r>
      <rPr>
        <sz val="12"/>
        <rFont val="Arial"/>
        <family val="2"/>
      </rPr>
      <t>Washington, D.C. Metropolitan Area</t>
    </r>
  </si>
  <si>
    <r>
      <rPr>
        <sz val="12"/>
        <rFont val="Arial"/>
        <family val="2"/>
      </rPr>
      <t>Montgomery and Prince George’s</t>
    </r>
  </si>
  <si>
    <r>
      <rPr>
        <b/>
        <sz val="12"/>
        <rFont val="Arial"/>
        <family val="2"/>
      </rPr>
      <t>Massachusetts</t>
    </r>
  </si>
  <si>
    <r>
      <rPr>
        <sz val="12"/>
        <rFont val="Arial"/>
        <family val="2"/>
      </rPr>
      <t>Boston/Cambridge</t>
    </r>
  </si>
  <si>
    <r>
      <rPr>
        <sz val="12"/>
        <rFont val="Arial"/>
        <family val="2"/>
      </rPr>
      <t>Suffolk and city of Cambridge</t>
    </r>
  </si>
  <si>
    <r>
      <rPr>
        <sz val="12"/>
        <rFont val="Arial"/>
        <family val="2"/>
      </rPr>
      <t>Falmouth</t>
    </r>
  </si>
  <si>
    <r>
      <rPr>
        <sz val="12"/>
        <rFont val="Arial"/>
        <family val="2"/>
      </rPr>
      <t>City limits of Falmouth</t>
    </r>
  </si>
  <si>
    <r>
      <rPr>
        <sz val="12"/>
        <rFont val="Arial"/>
        <family val="2"/>
      </rPr>
      <t>Hyannis</t>
    </r>
  </si>
  <si>
    <r>
      <rPr>
        <sz val="12"/>
        <rFont val="Arial"/>
        <family val="2"/>
      </rPr>
      <t>Barnstable less the city of Falmouth</t>
    </r>
  </si>
  <si>
    <r>
      <rPr>
        <sz val="12"/>
        <rFont val="Arial"/>
        <family val="2"/>
      </rPr>
      <t>Martha’s Vineyard</t>
    </r>
  </si>
  <si>
    <r>
      <rPr>
        <sz val="12"/>
        <rFont val="Arial"/>
        <family val="2"/>
      </rPr>
      <t>Dukes</t>
    </r>
  </si>
  <si>
    <r>
      <rPr>
        <sz val="12"/>
        <rFont val="Arial"/>
        <family val="2"/>
      </rPr>
      <t>Nantucket</t>
    </r>
  </si>
  <si>
    <r>
      <rPr>
        <sz val="12"/>
        <rFont val="Arial"/>
        <family val="2"/>
      </rPr>
      <t>June 1 – September 30</t>
    </r>
  </si>
  <si>
    <r>
      <rPr>
        <b/>
        <sz val="12"/>
        <rFont val="Arial"/>
        <family val="2"/>
      </rPr>
      <t>Michigan</t>
    </r>
  </si>
  <si>
    <r>
      <rPr>
        <sz val="12"/>
        <rFont val="Arial"/>
        <family val="2"/>
      </rPr>
      <t>Mackinac Island</t>
    </r>
  </si>
  <si>
    <r>
      <rPr>
        <sz val="12"/>
        <rFont val="Arial"/>
        <family val="2"/>
      </rPr>
      <t>Mackinac</t>
    </r>
  </si>
  <si>
    <r>
      <rPr>
        <sz val="12"/>
        <rFont val="Arial"/>
        <family val="2"/>
      </rPr>
      <t>Petoskey</t>
    </r>
  </si>
  <si>
    <r>
      <rPr>
        <sz val="12"/>
        <rFont val="Arial"/>
        <family val="2"/>
      </rPr>
      <t>Emmet</t>
    </r>
  </si>
  <si>
    <r>
      <rPr>
        <sz val="12"/>
        <rFont val="Arial"/>
        <family val="2"/>
      </rPr>
      <t>Traverse City</t>
    </r>
  </si>
  <si>
    <r>
      <rPr>
        <sz val="12"/>
        <rFont val="Arial"/>
        <family val="2"/>
      </rPr>
      <t>Grand Traverse</t>
    </r>
  </si>
  <si>
    <r>
      <rPr>
        <b/>
        <sz val="12"/>
        <rFont val="Arial"/>
        <family val="2"/>
      </rPr>
      <t>Minnesota</t>
    </r>
  </si>
  <si>
    <r>
      <rPr>
        <sz val="12"/>
        <rFont val="Arial"/>
        <family val="2"/>
      </rPr>
      <t>Duluth</t>
    </r>
  </si>
  <si>
    <r>
      <rPr>
        <sz val="12"/>
        <rFont val="Arial"/>
        <family val="2"/>
      </rPr>
      <t>St. Louis</t>
    </r>
  </si>
  <si>
    <r>
      <rPr>
        <b/>
        <sz val="12"/>
        <rFont val="Arial"/>
        <family val="2"/>
      </rPr>
      <t>Montana</t>
    </r>
  </si>
  <si>
    <r>
      <rPr>
        <sz val="12"/>
        <rFont val="Arial"/>
        <family val="2"/>
      </rPr>
      <t xml:space="preserve">Big Sky/
</t>
    </r>
    <r>
      <rPr>
        <sz val="12"/>
        <rFont val="Arial"/>
        <family val="2"/>
      </rPr>
      <t>West Yellowstone/ Gardiner</t>
    </r>
  </si>
  <si>
    <r>
      <rPr>
        <sz val="12"/>
        <rFont val="Arial"/>
        <family val="2"/>
      </rPr>
      <t>Gallatin and Park</t>
    </r>
  </si>
  <si>
    <r>
      <rPr>
        <sz val="12"/>
        <rFont val="Arial"/>
        <family val="2"/>
      </rPr>
      <t>Kalispell/Whitefish</t>
    </r>
  </si>
  <si>
    <r>
      <rPr>
        <sz val="12"/>
        <rFont val="Arial"/>
        <family val="2"/>
      </rPr>
      <t>Flathead</t>
    </r>
  </si>
  <si>
    <r>
      <rPr>
        <sz val="12"/>
        <rFont val="Arial"/>
        <family val="2"/>
      </rPr>
      <t>July 1 – September 30</t>
    </r>
  </si>
  <si>
    <r>
      <rPr>
        <b/>
        <sz val="12"/>
        <rFont val="Arial"/>
        <family val="2"/>
      </rPr>
      <t>New Jersey</t>
    </r>
  </si>
  <si>
    <r>
      <rPr>
        <sz val="12"/>
        <rFont val="Arial"/>
        <family val="2"/>
      </rPr>
      <t>Toms River</t>
    </r>
  </si>
  <si>
    <r>
      <rPr>
        <sz val="12"/>
        <rFont val="Arial"/>
        <family val="2"/>
      </rPr>
      <t>Ocean</t>
    </r>
  </si>
  <si>
    <r>
      <rPr>
        <b/>
        <sz val="12"/>
        <rFont val="Arial"/>
        <family val="2"/>
      </rPr>
      <t>New York</t>
    </r>
  </si>
  <si>
    <r>
      <rPr>
        <sz val="12"/>
        <rFont val="Arial"/>
        <family val="2"/>
      </rPr>
      <t>Glens Falls</t>
    </r>
  </si>
  <si>
    <r>
      <rPr>
        <sz val="12"/>
        <rFont val="Arial"/>
        <family val="2"/>
      </rPr>
      <t>Warren</t>
    </r>
  </si>
  <si>
    <r>
      <rPr>
        <sz val="12"/>
        <rFont val="Arial"/>
        <family val="2"/>
      </rPr>
      <t>Lake Placid</t>
    </r>
  </si>
  <si>
    <r>
      <rPr>
        <sz val="12"/>
        <rFont val="Arial"/>
        <family val="2"/>
      </rPr>
      <t>Essex</t>
    </r>
  </si>
  <si>
    <r>
      <rPr>
        <sz val="12"/>
        <rFont val="Arial"/>
        <family val="2"/>
      </rPr>
      <t>New York City</t>
    </r>
  </si>
  <si>
    <r>
      <rPr>
        <sz val="12"/>
        <rFont val="Arial"/>
        <family val="2"/>
      </rPr>
      <t>Bronx, Kings, New York, Queens, and Richmond</t>
    </r>
  </si>
  <si>
    <r>
      <rPr>
        <sz val="12"/>
        <rFont val="Arial"/>
        <family val="2"/>
      </rPr>
      <t xml:space="preserve">Saratoga Springs/
</t>
    </r>
    <r>
      <rPr>
        <sz val="12"/>
        <rFont val="Arial"/>
        <family val="2"/>
      </rPr>
      <t>Schenectady</t>
    </r>
  </si>
  <si>
    <r>
      <rPr>
        <sz val="12"/>
        <rFont val="Arial"/>
        <family val="2"/>
      </rPr>
      <t>Saratoga and Schenectady</t>
    </r>
  </si>
  <si>
    <r>
      <rPr>
        <b/>
        <sz val="12"/>
        <rFont val="Arial"/>
        <family val="2"/>
      </rPr>
      <t>North Carolina</t>
    </r>
  </si>
  <si>
    <r>
      <rPr>
        <sz val="12"/>
        <rFont val="Arial"/>
        <family val="2"/>
      </rPr>
      <t>Kill Devil Hills</t>
    </r>
  </si>
  <si>
    <r>
      <rPr>
        <sz val="12"/>
        <rFont val="Arial"/>
        <family val="2"/>
      </rPr>
      <t>Dare</t>
    </r>
  </si>
  <si>
    <r>
      <rPr>
        <b/>
        <sz val="12"/>
        <rFont val="Arial"/>
        <family val="2"/>
      </rPr>
      <t>Oregon</t>
    </r>
  </si>
  <si>
    <r>
      <rPr>
        <sz val="12"/>
        <rFont val="Arial"/>
        <family val="2"/>
      </rPr>
      <t>Bend</t>
    </r>
  </si>
  <si>
    <r>
      <rPr>
        <sz val="12"/>
        <rFont val="Arial"/>
        <family val="2"/>
      </rPr>
      <t>Deschutes</t>
    </r>
  </si>
  <si>
    <r>
      <rPr>
        <sz val="12"/>
        <rFont val="Arial"/>
        <family val="2"/>
      </rPr>
      <t>Eugene/Florence</t>
    </r>
  </si>
  <si>
    <r>
      <rPr>
        <sz val="12"/>
        <rFont val="Arial"/>
        <family val="2"/>
      </rPr>
      <t>Lane</t>
    </r>
  </si>
  <si>
    <r>
      <rPr>
        <sz val="12"/>
        <rFont val="Arial"/>
        <family val="2"/>
      </rPr>
      <t>Seaside</t>
    </r>
  </si>
  <si>
    <r>
      <rPr>
        <sz val="12"/>
        <rFont val="Arial"/>
        <family val="2"/>
      </rPr>
      <t>Clatsop</t>
    </r>
  </si>
  <si>
    <r>
      <rPr>
        <b/>
        <sz val="12"/>
        <rFont val="Arial"/>
        <family val="2"/>
      </rPr>
      <t>Pennsylvania</t>
    </r>
  </si>
  <si>
    <r>
      <rPr>
        <sz val="12"/>
        <rFont val="Arial"/>
        <family val="2"/>
      </rPr>
      <t>Hershey</t>
    </r>
  </si>
  <si>
    <r>
      <rPr>
        <sz val="12"/>
        <rFont val="Arial"/>
        <family val="2"/>
      </rPr>
      <t>Philadelphia</t>
    </r>
  </si>
  <si>
    <r>
      <rPr>
        <b/>
        <sz val="12"/>
        <rFont val="Arial"/>
        <family val="2"/>
      </rPr>
      <t>Rhode Island</t>
    </r>
  </si>
  <si>
    <r>
      <rPr>
        <sz val="12"/>
        <rFont val="Arial"/>
        <family val="2"/>
      </rPr>
      <t xml:space="preserve">Jamestown/ Middletown/
</t>
    </r>
    <r>
      <rPr>
        <sz val="12"/>
        <rFont val="Arial"/>
        <family val="2"/>
      </rPr>
      <t>Newport</t>
    </r>
  </si>
  <si>
    <r>
      <rPr>
        <sz val="12"/>
        <rFont val="Arial"/>
        <family val="2"/>
      </rPr>
      <t>Newport</t>
    </r>
  </si>
  <si>
    <r>
      <rPr>
        <b/>
        <sz val="12"/>
        <rFont val="Arial"/>
        <family val="2"/>
      </rPr>
      <t>South Carolina</t>
    </r>
  </si>
  <si>
    <r>
      <rPr>
        <sz val="12"/>
        <rFont val="Arial"/>
        <family val="2"/>
      </rPr>
      <t>Charleston</t>
    </r>
  </si>
  <si>
    <r>
      <rPr>
        <sz val="12"/>
        <rFont val="Arial"/>
        <family val="2"/>
      </rPr>
      <t xml:space="preserve">Charleston, Berkeley, and
</t>
    </r>
    <r>
      <rPr>
        <sz val="12"/>
        <rFont val="Arial"/>
        <family val="2"/>
      </rPr>
      <t>Dorchester</t>
    </r>
  </si>
  <si>
    <r>
      <rPr>
        <sz val="12"/>
        <rFont val="Arial"/>
        <family val="2"/>
      </rPr>
      <t>Hilton Head</t>
    </r>
  </si>
  <si>
    <r>
      <rPr>
        <sz val="12"/>
        <rFont val="Arial"/>
        <family val="2"/>
      </rPr>
      <t>Beaufort</t>
    </r>
  </si>
  <si>
    <r>
      <rPr>
        <sz val="12"/>
        <rFont val="Arial"/>
        <family val="2"/>
      </rPr>
      <t>March 1 – August 31</t>
    </r>
  </si>
  <si>
    <r>
      <rPr>
        <b/>
        <sz val="12"/>
        <rFont val="Arial"/>
        <family val="2"/>
      </rPr>
      <t>Tennessee</t>
    </r>
  </si>
  <si>
    <r>
      <rPr>
        <sz val="12"/>
        <rFont val="Arial"/>
        <family val="2"/>
      </rPr>
      <t>Nashville</t>
    </r>
  </si>
  <si>
    <r>
      <rPr>
        <sz val="12"/>
        <rFont val="Arial"/>
        <family val="2"/>
      </rPr>
      <t>Davidson</t>
    </r>
  </si>
  <si>
    <r>
      <rPr>
        <b/>
        <sz val="12"/>
        <rFont val="Arial"/>
        <family val="2"/>
      </rPr>
      <t>Utah</t>
    </r>
  </si>
  <si>
    <r>
      <rPr>
        <sz val="12"/>
        <rFont val="Arial"/>
        <family val="2"/>
      </rPr>
      <t>Moab</t>
    </r>
  </si>
  <si>
    <r>
      <rPr>
        <sz val="12"/>
        <rFont val="Arial"/>
        <family val="2"/>
      </rPr>
      <t>Grand</t>
    </r>
  </si>
  <si>
    <r>
      <rPr>
        <sz val="12"/>
        <rFont val="Arial"/>
        <family val="2"/>
      </rPr>
      <t xml:space="preserve">October 1 – October 31,
</t>
    </r>
    <r>
      <rPr>
        <sz val="12"/>
        <rFont val="Arial"/>
        <family val="2"/>
      </rPr>
      <t xml:space="preserve">March 1 – June 30, and
</t>
    </r>
    <r>
      <rPr>
        <sz val="12"/>
        <rFont val="Arial"/>
        <family val="2"/>
      </rPr>
      <t>September 1 – September 30</t>
    </r>
  </si>
  <si>
    <r>
      <rPr>
        <sz val="12"/>
        <rFont val="Arial"/>
        <family val="2"/>
      </rPr>
      <t>Park City</t>
    </r>
  </si>
  <si>
    <r>
      <rPr>
        <b/>
        <sz val="12"/>
        <rFont val="Arial"/>
        <family val="2"/>
      </rPr>
      <t>Vermont</t>
    </r>
  </si>
  <si>
    <r>
      <rPr>
        <sz val="12"/>
        <rFont val="Arial"/>
        <family val="2"/>
      </rPr>
      <t>Burlington</t>
    </r>
  </si>
  <si>
    <r>
      <rPr>
        <sz val="12"/>
        <rFont val="Arial"/>
        <family val="2"/>
      </rPr>
      <t>Chittenden</t>
    </r>
  </si>
  <si>
    <r>
      <rPr>
        <sz val="12"/>
        <rFont val="Arial"/>
        <family val="2"/>
      </rPr>
      <t>Manchester</t>
    </r>
  </si>
  <si>
    <r>
      <rPr>
        <sz val="12"/>
        <rFont val="Arial"/>
        <family val="2"/>
      </rPr>
      <t>Bennington</t>
    </r>
  </si>
  <si>
    <r>
      <rPr>
        <sz val="12"/>
        <rFont val="Arial"/>
        <family val="2"/>
      </rPr>
      <t xml:space="preserve">October 1 – October 31 and
</t>
    </r>
    <r>
      <rPr>
        <sz val="12"/>
        <rFont val="Arial"/>
        <family val="2"/>
      </rPr>
      <t>August 1 – September 30</t>
    </r>
  </si>
  <si>
    <r>
      <rPr>
        <sz val="12"/>
        <rFont val="Arial"/>
        <family val="2"/>
      </rPr>
      <t>Montpelier</t>
    </r>
  </si>
  <si>
    <r>
      <rPr>
        <sz val="12"/>
        <rFont val="Arial"/>
        <family val="2"/>
      </rPr>
      <t>Washington</t>
    </r>
  </si>
  <si>
    <r>
      <rPr>
        <b/>
        <sz val="12"/>
        <rFont val="Arial"/>
        <family val="2"/>
      </rPr>
      <t>Virginia</t>
    </r>
  </si>
  <si>
    <r>
      <rPr>
        <sz val="12"/>
        <rFont val="Arial"/>
        <family val="2"/>
      </rPr>
      <t>Virginia Beach</t>
    </r>
  </si>
  <si>
    <r>
      <rPr>
        <sz val="12"/>
        <rFont val="Arial"/>
        <family val="2"/>
      </rPr>
      <t>City of Virginia Beach</t>
    </r>
  </si>
  <si>
    <r>
      <rPr>
        <sz val="12"/>
        <rFont val="Arial"/>
        <family val="2"/>
      </rPr>
      <t>Wallops Island</t>
    </r>
  </si>
  <si>
    <r>
      <rPr>
        <sz val="12"/>
        <rFont val="Arial"/>
        <family val="2"/>
      </rPr>
      <t>Accomack</t>
    </r>
  </si>
  <si>
    <r>
      <rPr>
        <sz val="12"/>
        <rFont val="Arial"/>
        <family val="2"/>
      </rPr>
      <t>Cities of Alexandria, Falls Church, and Fairfax; counties of Arlington and Fairfax</t>
    </r>
  </si>
  <si>
    <r>
      <rPr>
        <b/>
        <sz val="12"/>
        <rFont val="Arial"/>
        <family val="2"/>
      </rPr>
      <t>Washington</t>
    </r>
  </si>
  <si>
    <r>
      <rPr>
        <sz val="12"/>
        <rFont val="Arial"/>
        <family val="2"/>
      </rPr>
      <t>Port Angeles/ Port Townsend</t>
    </r>
  </si>
  <si>
    <r>
      <rPr>
        <sz val="12"/>
        <rFont val="Arial"/>
        <family val="2"/>
      </rPr>
      <t>Clallam and Jefferson</t>
    </r>
  </si>
  <si>
    <r>
      <rPr>
        <sz val="12"/>
        <rFont val="Arial"/>
        <family val="2"/>
      </rPr>
      <t>Seattle</t>
    </r>
  </si>
  <si>
    <r>
      <rPr>
        <sz val="12"/>
        <rFont val="Arial"/>
        <family val="2"/>
      </rPr>
      <t>King</t>
    </r>
  </si>
  <si>
    <r>
      <rPr>
        <b/>
        <sz val="12"/>
        <rFont val="Arial"/>
        <family val="2"/>
      </rPr>
      <t>Wyoming</t>
    </r>
  </si>
  <si>
    <r>
      <rPr>
        <sz val="12"/>
        <rFont val="Arial"/>
        <family val="2"/>
      </rPr>
      <t>Jackson/Pinedale</t>
    </r>
  </si>
  <si>
    <r>
      <rPr>
        <sz val="12"/>
        <rFont val="Arial"/>
        <family val="2"/>
      </rPr>
      <t>Teton and Sublette</t>
    </r>
  </si>
  <si>
    <r>
      <rPr>
        <sz val="12"/>
        <rFont val="Arial"/>
        <family val="2"/>
      </rPr>
      <t xml:space="preserve">3.  </t>
    </r>
    <r>
      <rPr>
        <u/>
        <sz val="12"/>
        <rFont val="Arial"/>
        <family val="2"/>
      </rPr>
      <t>Changes in high-cost localities</t>
    </r>
    <r>
      <rPr>
        <sz val="12"/>
        <rFont val="Arial"/>
        <family val="2"/>
      </rPr>
      <t>.  The list of high-cost localities in this notice differs</t>
    </r>
  </si>
  <si>
    <r>
      <rPr>
        <sz val="12"/>
        <rFont val="Arial"/>
        <family val="2"/>
      </rPr>
      <t xml:space="preserve">from the list of high-cost localities in section 5 of Notice 2023-68.
</t>
    </r>
    <r>
      <rPr>
        <sz val="12"/>
        <rFont val="Arial"/>
        <family val="2"/>
      </rPr>
      <t xml:space="preserve">a. The following localities have been added to the list of high-cost localities: Los Angeles, California; Mammoth Lakes, California; Palm Springs, California; South Lake Tahoe, California; Boise, Idaho; Coeur d’Alene, Idaho; Bend, Oregon; Burlington, Vermont.
</t>
    </r>
    <r>
      <rPr>
        <sz val="12"/>
        <rFont val="Arial"/>
        <family val="2"/>
      </rPr>
      <t xml:space="preserve">b. The following localities have changed the portion of the year in which they are high-cost localities: Sedona, Arizona; Monterey, California; Napa, California; San Luis Obispo, California; Yosemite National Park, California; Aspen, Colorado;
</t>
    </r>
    <r>
      <rPr>
        <sz val="12"/>
        <rFont val="Arial"/>
        <family val="2"/>
      </rPr>
      <t>Silverthorne/Breckenridge, Colorado; Lewes, Delaware; District of Columbia</t>
    </r>
  </si>
  <si>
    <r>
      <rPr>
        <sz val="12"/>
        <rFont val="Arial"/>
        <family val="2"/>
      </rPr>
      <t xml:space="preserve">(see also Maryland and Virginia); Boca Raton/Delray Beach/Jupiter, Florida; Fort Myers, Florida; Tampa/St. Petersburg, Florida; Vero Beach, Florida; Bar Harbor/Rockport, Maine; Portland, Maine; Ocean City, Maryland; Washington,
</t>
    </r>
    <r>
      <rPr>
        <sz val="12"/>
        <rFont val="Arial"/>
        <family val="2"/>
      </rPr>
      <t xml:space="preserve">D.C. Metropolitan Area in Maryland (counties of Montgomery and Prince George’s); Falmouth, Massachusetts; Nantucket, Massachusetts; Petoskey, Michigan; Kalispell/Whitefish, Montana; Kill Devil Hills, North Carolina; Philadelphia, Pennsylvania; Moab, Utah; Washington, D.C. Metropolitan Area in Virginia (cities of Alexandria, Falls Church, and Fairfax; counties of Arlington and Fairfax); Seattle, Washington.
</t>
    </r>
    <r>
      <rPr>
        <sz val="12"/>
        <rFont val="Arial"/>
        <family val="2"/>
      </rPr>
      <t xml:space="preserve">c. The following localities have been removed from the list of high-cost localities: Mill Valley/San Rafael/Novato, California; Oakland, California; San Mateo/Foster City/Belmont, California; Grand Lake, Colorado; Pensacola, Florida; Punta Gorda, Florida; Missoula, Montana; Carlsbad, New Mexico; Lincoln City, Oregon; Myrtle Beach, South Carolina; Cody, Wyoming.
</t>
    </r>
    <r>
      <rPr>
        <sz val="12"/>
        <rFont val="Arial"/>
        <family val="2"/>
      </rPr>
      <t xml:space="preserve">SECTION 6.  EFFECTIVE DATE
</t>
    </r>
    <r>
      <rPr>
        <sz val="12"/>
        <rFont val="Arial"/>
        <family val="2"/>
      </rPr>
      <t xml:space="preserve">This notice is effective for </t>
    </r>
    <r>
      <rPr>
        <u/>
        <sz val="12"/>
        <rFont val="Arial"/>
        <family val="2"/>
      </rPr>
      <t>per diem</t>
    </r>
    <r>
      <rPr>
        <sz val="12"/>
        <rFont val="Arial"/>
        <family val="2"/>
      </rPr>
      <t xml:space="preserve"> allowances for lodging, meal and incidental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</si>
</sst>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i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rgb="FF00000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1" tint="4.9989318521683403E-2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auto="1"/>
      </top>
      <bottom style="thin">
        <color theme="1" tint="0.499984740745262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theme="1" tint="0.499984740745262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auto="1"/>
      </right>
      <top/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auto="1"/>
      </right>
      <top style="thin">
        <color theme="1" tint="0.499984740745262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237">
    <xf numFmtId="0" fontId="0" fillId="0" borderId="0" xfId="0"/>
    <xf numFmtId="165" fontId="4" fillId="0" borderId="12" xfId="3" applyNumberFormat="1" applyFont="1" applyBorder="1" applyAlignment="1">
      <alignment horizontal="center" vertical="center"/>
    </xf>
    <xf numFmtId="44" fontId="7" fillId="0" borderId="26" xfId="2" applyFont="1" applyBorder="1" applyAlignment="1" applyProtection="1">
      <alignment vertical="center"/>
      <protection locked="0"/>
    </xf>
    <xf numFmtId="0" fontId="8" fillId="0" borderId="0" xfId="5"/>
    <xf numFmtId="0" fontId="7" fillId="0" borderId="0" xfId="3" applyFont="1" applyAlignment="1">
      <alignment vertical="center"/>
    </xf>
    <xf numFmtId="0" fontId="7" fillId="0" borderId="0" xfId="4" applyAlignment="1">
      <alignment vertical="center"/>
    </xf>
    <xf numFmtId="0" fontId="10" fillId="0" borderId="0" xfId="3" applyFont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3" xfId="4" applyFont="1" applyBorder="1" applyAlignment="1">
      <alignment vertical="center"/>
    </xf>
    <xf numFmtId="44" fontId="7" fillId="0" borderId="21" xfId="2" applyFont="1" applyBorder="1" applyAlignment="1" applyProtection="1">
      <alignment horizontal="center" vertical="center"/>
    </xf>
    <xf numFmtId="44" fontId="7" fillId="0" borderId="9" xfId="2" applyFont="1" applyBorder="1" applyAlignment="1" applyProtection="1">
      <alignment vertical="center"/>
      <protection locked="0"/>
    </xf>
    <xf numFmtId="44" fontId="7" fillId="0" borderId="9" xfId="2" applyFont="1" applyBorder="1" applyAlignment="1" applyProtection="1">
      <alignment vertical="center"/>
    </xf>
    <xf numFmtId="0" fontId="10" fillId="0" borderId="9" xfId="3" applyFont="1" applyBorder="1" applyAlignment="1">
      <alignment vertical="center"/>
    </xf>
    <xf numFmtId="44" fontId="7" fillId="0" borderId="36" xfId="2" applyFont="1" applyBorder="1" applyAlignment="1" applyProtection="1">
      <alignment vertical="center"/>
      <protection locked="0"/>
    </xf>
    <xf numFmtId="44" fontId="7" fillId="0" borderId="29" xfId="2" applyFont="1" applyBorder="1" applyAlignment="1" applyProtection="1">
      <alignment vertical="center"/>
      <protection locked="0"/>
    </xf>
    <xf numFmtId="0" fontId="5" fillId="8" borderId="0" xfId="0" applyFont="1" applyFill="1"/>
    <xf numFmtId="43" fontId="14" fillId="8" borderId="9" xfId="1" applyFont="1" applyFill="1" applyBorder="1"/>
    <xf numFmtId="43" fontId="14" fillId="8" borderId="0" xfId="1" applyFont="1" applyFill="1" applyBorder="1"/>
    <xf numFmtId="0" fontId="14" fillId="8" borderId="0" xfId="0" applyFont="1" applyFill="1"/>
    <xf numFmtId="44" fontId="7" fillId="6" borderId="9" xfId="2" applyFont="1" applyFill="1" applyBorder="1" applyAlignment="1" applyProtection="1">
      <alignment vertical="center"/>
    </xf>
    <xf numFmtId="43" fontId="14" fillId="8" borderId="9" xfId="1" applyFont="1" applyFill="1" applyBorder="1" applyProtection="1">
      <protection locked="0"/>
    </xf>
    <xf numFmtId="0" fontId="3" fillId="2" borderId="4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7" fillId="2" borderId="0" xfId="4" applyFill="1" applyAlignment="1">
      <alignment vertical="center"/>
    </xf>
    <xf numFmtId="0" fontId="13" fillId="9" borderId="4" xfId="3" applyFont="1" applyFill="1" applyBorder="1" applyProtection="1">
      <protection locked="0"/>
    </xf>
    <xf numFmtId="164" fontId="7" fillId="5" borderId="45" xfId="4" applyNumberFormat="1" applyFill="1" applyBorder="1" applyAlignment="1">
      <alignment vertical="center"/>
    </xf>
    <xf numFmtId="164" fontId="7" fillId="7" borderId="46" xfId="4" applyNumberFormat="1" applyFill="1" applyBorder="1" applyAlignment="1" applyProtection="1">
      <alignment vertical="center"/>
      <protection locked="0"/>
    </xf>
    <xf numFmtId="44" fontId="7" fillId="0" borderId="7" xfId="2" applyFont="1" applyBorder="1" applyAlignment="1" applyProtection="1">
      <alignment vertical="center"/>
    </xf>
    <xf numFmtId="44" fontId="7" fillId="0" borderId="7" xfId="2" applyFont="1" applyBorder="1" applyAlignment="1" applyProtection="1">
      <alignment vertical="center"/>
      <protection locked="0"/>
    </xf>
    <xf numFmtId="44" fontId="7" fillId="0" borderId="30" xfId="2" applyFont="1" applyBorder="1" applyAlignment="1" applyProtection="1">
      <alignment vertical="center"/>
      <protection locked="0"/>
    </xf>
    <xf numFmtId="44" fontId="7" fillId="0" borderId="38" xfId="2" applyFont="1" applyBorder="1" applyAlignment="1" applyProtection="1">
      <alignment vertical="center"/>
      <protection locked="0"/>
    </xf>
    <xf numFmtId="44" fontId="7" fillId="6" borderId="7" xfId="2" applyFont="1" applyFill="1" applyBorder="1" applyAlignment="1" applyProtection="1">
      <alignment vertical="center"/>
    </xf>
    <xf numFmtId="0" fontId="13" fillId="9" borderId="2" xfId="3" applyFont="1" applyFill="1" applyBorder="1" applyProtection="1">
      <protection locked="0"/>
    </xf>
    <xf numFmtId="0" fontId="7" fillId="4" borderId="51" xfId="2" applyNumberFormat="1" applyFont="1" applyFill="1" applyBorder="1" applyAlignment="1" applyProtection="1">
      <alignment vertical="center"/>
      <protection locked="0"/>
    </xf>
    <xf numFmtId="0" fontId="7" fillId="4" borderId="52" xfId="2" applyNumberFormat="1" applyFont="1" applyFill="1" applyBorder="1" applyAlignment="1" applyProtection="1">
      <alignment vertical="center"/>
      <protection locked="0"/>
    </xf>
    <xf numFmtId="44" fontId="7" fillId="0" borderId="57" xfId="2" applyFont="1" applyBorder="1" applyAlignment="1" applyProtection="1">
      <alignment horizontal="center" vertical="center"/>
    </xf>
    <xf numFmtId="44" fontId="7" fillId="0" borderId="58" xfId="2" applyFont="1" applyBorder="1" applyAlignment="1" applyProtection="1">
      <alignment horizontal="center" vertical="center"/>
    </xf>
    <xf numFmtId="44" fontId="7" fillId="0" borderId="59" xfId="2" applyFont="1" applyBorder="1" applyAlignment="1" applyProtection="1">
      <alignment horizontal="center" vertical="center"/>
    </xf>
    <xf numFmtId="0" fontId="3" fillId="2" borderId="17" xfId="3" applyFont="1" applyFill="1" applyBorder="1" applyAlignment="1">
      <alignment vertical="center"/>
    </xf>
    <xf numFmtId="0" fontId="13" fillId="4" borderId="35" xfId="3" applyFont="1" applyFill="1" applyBorder="1" applyProtection="1">
      <protection locked="0"/>
    </xf>
    <xf numFmtId="0" fontId="13" fillId="4" borderId="24" xfId="3" applyFont="1" applyFill="1" applyBorder="1" applyProtection="1">
      <protection locked="0"/>
    </xf>
    <xf numFmtId="0" fontId="8" fillId="2" borderId="53" xfId="5" applyFill="1" applyBorder="1" applyAlignment="1" applyProtection="1">
      <alignment horizontal="center"/>
      <protection locked="0"/>
    </xf>
    <xf numFmtId="0" fontId="8" fillId="2" borderId="54" xfId="5" applyFill="1" applyBorder="1" applyAlignment="1" applyProtection="1">
      <alignment horizontal="center"/>
      <protection locked="0"/>
    </xf>
    <xf numFmtId="0" fontId="8" fillId="2" borderId="55" xfId="5" applyFill="1" applyBorder="1" applyAlignment="1" applyProtection="1">
      <alignment horizontal="center"/>
      <protection locked="0"/>
    </xf>
    <xf numFmtId="0" fontId="8" fillId="2" borderId="56" xfId="5" applyFill="1" applyBorder="1" applyAlignment="1" applyProtection="1">
      <alignment horizontal="center"/>
      <protection locked="0"/>
    </xf>
    <xf numFmtId="0" fontId="8" fillId="2" borderId="55" xfId="5" applyFill="1" applyBorder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12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top" wrapText="1"/>
    </xf>
    <xf numFmtId="0" fontId="15" fillId="11" borderId="0" xfId="0" applyFont="1" applyFill="1" applyAlignment="1">
      <alignment horizontal="left" vertical="top" wrapText="1"/>
    </xf>
    <xf numFmtId="0" fontId="8" fillId="10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/>
    </xf>
    <xf numFmtId="14" fontId="7" fillId="0" borderId="4" xfId="4" applyNumberFormat="1" applyBorder="1" applyAlignment="1" applyProtection="1">
      <alignment vertical="center"/>
      <protection locked="0"/>
    </xf>
    <xf numFmtId="0" fontId="17" fillId="0" borderId="0" xfId="0" applyFont="1"/>
    <xf numFmtId="44" fontId="7" fillId="0" borderId="62" xfId="2" applyFont="1" applyBorder="1" applyAlignment="1" applyProtection="1">
      <alignment vertical="center"/>
      <protection locked="0"/>
    </xf>
    <xf numFmtId="44" fontId="4" fillId="4" borderId="12" xfId="2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7" fillId="0" borderId="63" xfId="2" applyFont="1" applyBorder="1" applyAlignment="1" applyProtection="1">
      <alignment horizontal="center" vertical="center"/>
    </xf>
    <xf numFmtId="44" fontId="7" fillId="0" borderId="64" xfId="2" applyFont="1" applyBorder="1" applyAlignment="1" applyProtection="1">
      <alignment horizontal="center" vertical="center"/>
    </xf>
    <xf numFmtId="0" fontId="8" fillId="2" borderId="65" xfId="5" applyFill="1" applyBorder="1" applyAlignment="1" applyProtection="1">
      <alignment horizontal="center"/>
      <protection locked="0"/>
    </xf>
    <xf numFmtId="0" fontId="8" fillId="2" borderId="66" xfId="5" applyFill="1" applyBorder="1" applyAlignment="1" applyProtection="1">
      <alignment horizontal="center"/>
      <protection locked="0"/>
    </xf>
    <xf numFmtId="0" fontId="8" fillId="2" borderId="67" xfId="5" applyFill="1" applyBorder="1" applyAlignment="1" applyProtection="1">
      <alignment horizontal="center"/>
      <protection locked="0"/>
    </xf>
    <xf numFmtId="0" fontId="8" fillId="2" borderId="68" xfId="5" applyFill="1" applyBorder="1" applyAlignment="1" applyProtection="1">
      <alignment horizontal="center"/>
      <protection locked="0"/>
    </xf>
    <xf numFmtId="0" fontId="8" fillId="2" borderId="69" xfId="5" applyFill="1" applyBorder="1" applyAlignment="1" applyProtection="1">
      <alignment horizontal="center"/>
      <protection locked="0"/>
    </xf>
    <xf numFmtId="43" fontId="7" fillId="4" borderId="9" xfId="1" applyFont="1" applyFill="1" applyBorder="1" applyAlignment="1" applyProtection="1">
      <alignment vertical="center"/>
      <protection locked="0"/>
    </xf>
    <xf numFmtId="43" fontId="7" fillId="4" borderId="7" xfId="1" applyFont="1" applyFill="1" applyBorder="1" applyAlignment="1" applyProtection="1">
      <alignment vertical="center"/>
      <protection locked="0"/>
    </xf>
    <xf numFmtId="14" fontId="14" fillId="8" borderId="9" xfId="0" applyNumberFormat="1" applyFont="1" applyFill="1" applyBorder="1" applyProtection="1">
      <protection locked="0"/>
    </xf>
    <xf numFmtId="0" fontId="19" fillId="0" borderId="0" xfId="0" applyFont="1"/>
    <xf numFmtId="0" fontId="7" fillId="4" borderId="6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44" fontId="7" fillId="0" borderId="72" xfId="2" applyFont="1" applyBorder="1" applyAlignment="1" applyProtection="1">
      <alignment horizontal="center" vertical="center"/>
    </xf>
    <xf numFmtId="0" fontId="10" fillId="0" borderId="73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10" fillId="0" borderId="20" xfId="3" applyFont="1" applyBorder="1" applyAlignment="1">
      <alignment horizontal="left" vertical="center"/>
    </xf>
    <xf numFmtId="44" fontId="7" fillId="0" borderId="74" xfId="2" applyFont="1" applyBorder="1" applyAlignment="1" applyProtection="1">
      <alignment vertical="center"/>
    </xf>
    <xf numFmtId="44" fontId="7" fillId="0" borderId="61" xfId="2" applyFont="1" applyBorder="1" applyAlignment="1" applyProtection="1">
      <alignment horizontal="center" vertical="center"/>
    </xf>
    <xf numFmtId="44" fontId="7" fillId="0" borderId="76" xfId="2" applyFont="1" applyBorder="1" applyAlignment="1" applyProtection="1">
      <alignment horizontal="center" vertical="center"/>
    </xf>
    <xf numFmtId="0" fontId="8" fillId="2" borderId="77" xfId="5" applyFill="1" applyBorder="1" applyProtection="1">
      <protection locked="0"/>
    </xf>
    <xf numFmtId="44" fontId="7" fillId="0" borderId="50" xfId="2" applyFont="1" applyBorder="1" applyAlignment="1" applyProtection="1">
      <alignment horizontal="center" vertical="center"/>
    </xf>
    <xf numFmtId="44" fontId="7" fillId="0" borderId="75" xfId="2" applyFont="1" applyBorder="1" applyAlignment="1" applyProtection="1">
      <alignment horizontal="center" vertical="center"/>
    </xf>
    <xf numFmtId="44" fontId="7" fillId="0" borderId="78" xfId="2" applyFont="1" applyBorder="1" applyAlignment="1" applyProtection="1">
      <alignment horizontal="center" vertical="center"/>
    </xf>
    <xf numFmtId="44" fontId="7" fillId="0" borderId="17" xfId="2" applyFont="1" applyBorder="1" applyAlignment="1" applyProtection="1">
      <alignment horizontal="center" vertical="center"/>
    </xf>
    <xf numFmtId="44" fontId="7" fillId="3" borderId="79" xfId="2" applyFont="1" applyFill="1" applyBorder="1" applyAlignment="1" applyProtection="1">
      <alignment horizontal="center" vertical="center"/>
    </xf>
    <xf numFmtId="0" fontId="8" fillId="3" borderId="4" xfId="5" applyFill="1" applyBorder="1" applyAlignment="1">
      <alignment horizontal="center"/>
    </xf>
    <xf numFmtId="44" fontId="7" fillId="3" borderId="2" xfId="2" applyFont="1" applyFill="1" applyBorder="1" applyAlignment="1" applyProtection="1">
      <alignment horizontal="center" vertical="center"/>
    </xf>
    <xf numFmtId="0" fontId="8" fillId="2" borderId="80" xfId="5" applyFill="1" applyBorder="1" applyAlignment="1" applyProtection="1">
      <alignment horizontal="center"/>
      <protection locked="0"/>
    </xf>
    <xf numFmtId="44" fontId="7" fillId="0" borderId="80" xfId="2" applyFont="1" applyBorder="1" applyAlignment="1" applyProtection="1">
      <alignment horizontal="center" vertical="center"/>
    </xf>
    <xf numFmtId="44" fontId="7" fillId="2" borderId="80" xfId="2" applyFont="1" applyFill="1" applyBorder="1" applyAlignment="1" applyProtection="1">
      <alignment horizontal="center" vertical="center"/>
    </xf>
    <xf numFmtId="44" fontId="7" fillId="2" borderId="12" xfId="2" applyFont="1" applyFill="1" applyBorder="1" applyAlignment="1" applyProtection="1">
      <alignment horizontal="center" vertical="center"/>
    </xf>
    <xf numFmtId="0" fontId="8" fillId="3" borderId="25" xfId="5" applyFill="1" applyBorder="1" applyAlignment="1">
      <alignment horizontal="center"/>
    </xf>
    <xf numFmtId="0" fontId="21" fillId="13" borderId="12" xfId="0" applyFont="1" applyFill="1" applyBorder="1"/>
    <xf numFmtId="43" fontId="21" fillId="0" borderId="81" xfId="0" applyNumberFormat="1" applyFont="1" applyBorder="1"/>
    <xf numFmtId="44" fontId="21" fillId="0" borderId="35" xfId="0" applyNumberFormat="1" applyFont="1" applyBorder="1"/>
    <xf numFmtId="0" fontId="21" fillId="13" borderId="12" xfId="0" applyFont="1" applyFill="1" applyBorder="1" applyAlignment="1">
      <alignment wrapText="1"/>
    </xf>
    <xf numFmtId="44" fontId="21" fillId="0" borderId="81" xfId="0" applyNumberFormat="1" applyFont="1" applyBorder="1"/>
    <xf numFmtId="165" fontId="9" fillId="10" borderId="12" xfId="3" applyNumberFormat="1" applyFont="1" applyFill="1" applyBorder="1" applyAlignment="1">
      <alignment horizontal="center" vertical="center" wrapText="1"/>
    </xf>
    <xf numFmtId="44" fontId="22" fillId="0" borderId="35" xfId="0" applyNumberFormat="1" applyFont="1" applyBorder="1"/>
    <xf numFmtId="43" fontId="21" fillId="2" borderId="25" xfId="0" applyNumberFormat="1" applyFont="1" applyFill="1" applyBorder="1"/>
    <xf numFmtId="44" fontId="21" fillId="2" borderId="25" xfId="0" applyNumberFormat="1" applyFont="1" applyFill="1" applyBorder="1"/>
    <xf numFmtId="0" fontId="21" fillId="2" borderId="12" xfId="5" applyFont="1" applyFill="1" applyBorder="1" applyAlignment="1" applyProtection="1">
      <alignment horizontal="center"/>
      <protection locked="0"/>
    </xf>
    <xf numFmtId="0" fontId="8" fillId="2" borderId="82" xfId="5" applyFill="1" applyBorder="1" applyAlignment="1" applyProtection="1">
      <alignment horizontal="center"/>
      <protection locked="0"/>
    </xf>
    <xf numFmtId="44" fontId="7" fillId="0" borderId="82" xfId="2" applyFont="1" applyBorder="1" applyAlignment="1" applyProtection="1">
      <alignment horizontal="center" vertical="center"/>
    </xf>
    <xf numFmtId="44" fontId="7" fillId="2" borderId="82" xfId="2" applyFont="1" applyFill="1" applyBorder="1" applyAlignment="1" applyProtection="1">
      <alignment horizontal="center" vertical="center"/>
    </xf>
    <xf numFmtId="44" fontId="22" fillId="2" borderId="35" xfId="0" applyNumberFormat="1" applyFont="1" applyFill="1" applyBorder="1"/>
    <xf numFmtId="0" fontId="0" fillId="0" borderId="0" xfId="0" applyAlignment="1">
      <alignment wrapText="1"/>
    </xf>
    <xf numFmtId="44" fontId="7" fillId="6" borderId="47" xfId="2" applyFont="1" applyFill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wrapText="1"/>
    </xf>
    <xf numFmtId="0" fontId="10" fillId="14" borderId="0" xfId="0" applyFont="1" applyFill="1" applyAlignment="1">
      <alignment horizontal="center" vertical="center" wrapText="1"/>
    </xf>
    <xf numFmtId="0" fontId="24" fillId="0" borderId="83" xfId="0" applyFont="1" applyBorder="1" applyAlignment="1">
      <alignment horizontal="left" vertical="top" wrapText="1"/>
    </xf>
    <xf numFmtId="0" fontId="0" fillId="0" borderId="83" xfId="0" applyBorder="1" applyAlignment="1">
      <alignment horizontal="left" vertical="top" wrapText="1"/>
    </xf>
    <xf numFmtId="0" fontId="24" fillId="0" borderId="83" xfId="0" applyFont="1" applyBorder="1" applyAlignment="1">
      <alignment horizontal="left" vertical="center" wrapText="1"/>
    </xf>
    <xf numFmtId="0" fontId="10" fillId="14" borderId="0" xfId="0" applyFont="1" applyFill="1" applyAlignment="1">
      <alignment horizontal="left" vertical="center" wrapText="1" indent="23"/>
    </xf>
    <xf numFmtId="0" fontId="24" fillId="0" borderId="84" xfId="0" applyFont="1" applyBorder="1" applyAlignment="1">
      <alignment horizontal="left" vertical="top" wrapText="1"/>
    </xf>
    <xf numFmtId="0" fontId="24" fillId="0" borderId="85" xfId="0" applyFont="1" applyBorder="1" applyAlignment="1">
      <alignment horizontal="left" vertical="top" wrapText="1"/>
    </xf>
    <xf numFmtId="0" fontId="10" fillId="14" borderId="0" xfId="0" applyFont="1" applyFill="1" applyAlignment="1">
      <alignment horizontal="center" vertical="top" wrapText="1"/>
    </xf>
    <xf numFmtId="165" fontId="9" fillId="4" borderId="34" xfId="3" applyNumberFormat="1" applyFont="1" applyFill="1" applyBorder="1" applyAlignment="1">
      <alignment horizontal="center" vertical="center" wrapText="1"/>
    </xf>
    <xf numFmtId="165" fontId="9" fillId="4" borderId="21" xfId="3" applyNumberFormat="1" applyFont="1" applyFill="1" applyBorder="1" applyAlignment="1">
      <alignment horizontal="center" vertical="center"/>
    </xf>
    <xf numFmtId="165" fontId="9" fillId="10" borderId="34" xfId="3" applyNumberFormat="1" applyFont="1" applyFill="1" applyBorder="1" applyAlignment="1">
      <alignment horizontal="center" vertical="center" wrapText="1"/>
    </xf>
    <xf numFmtId="165" fontId="9" fillId="10" borderId="21" xfId="3" applyNumberFormat="1" applyFont="1" applyFill="1" applyBorder="1" applyAlignment="1">
      <alignment horizontal="center" vertical="center"/>
    </xf>
    <xf numFmtId="165" fontId="9" fillId="13" borderId="34" xfId="3" applyNumberFormat="1" applyFont="1" applyFill="1" applyBorder="1" applyAlignment="1">
      <alignment horizontal="center" vertical="center"/>
    </xf>
    <xf numFmtId="165" fontId="9" fillId="13" borderId="21" xfId="3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44" fontId="19" fillId="4" borderId="11" xfId="0" applyNumberFormat="1" applyFont="1" applyFill="1" applyBorder="1" applyAlignment="1">
      <alignment horizontal="center"/>
    </xf>
    <xf numFmtId="44" fontId="19" fillId="4" borderId="23" xfId="0" applyNumberFormat="1" applyFont="1" applyFill="1" applyBorder="1" applyAlignment="1">
      <alignment horizontal="center"/>
    </xf>
    <xf numFmtId="44" fontId="19" fillId="4" borderId="0" xfId="0" applyNumberFormat="1" applyFont="1" applyFill="1" applyAlignment="1">
      <alignment horizontal="center"/>
    </xf>
    <xf numFmtId="44" fontId="19" fillId="4" borderId="22" xfId="0" applyNumberFormat="1" applyFont="1" applyFill="1" applyBorder="1" applyAlignment="1">
      <alignment horizontal="center"/>
    </xf>
    <xf numFmtId="44" fontId="20" fillId="4" borderId="3" xfId="0" applyNumberFormat="1" applyFont="1" applyFill="1" applyBorder="1" applyAlignment="1">
      <alignment horizontal="center"/>
    </xf>
    <xf numFmtId="44" fontId="20" fillId="4" borderId="4" xfId="0" applyNumberFormat="1" applyFont="1" applyFill="1" applyBorder="1" applyAlignment="1">
      <alignment horizontal="center"/>
    </xf>
    <xf numFmtId="0" fontId="19" fillId="4" borderId="50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165" fontId="9" fillId="0" borderId="26" xfId="3" applyNumberFormat="1" applyFont="1" applyBorder="1" applyAlignment="1">
      <alignment horizontal="center" vertical="center"/>
    </xf>
    <xf numFmtId="0" fontId="7" fillId="0" borderId="9" xfId="4" applyBorder="1" applyAlignment="1" applyProtection="1">
      <alignment horizontal="center" vertic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7" fillId="0" borderId="43" xfId="4" applyBorder="1" applyAlignment="1" applyProtection="1">
      <alignment horizontal="left" vertical="top"/>
      <protection locked="0"/>
    </xf>
    <xf numFmtId="0" fontId="7" fillId="0" borderId="60" xfId="4" applyBorder="1" applyAlignment="1" applyProtection="1">
      <alignment horizontal="left" vertical="top"/>
      <protection locked="0"/>
    </xf>
    <xf numFmtId="0" fontId="7" fillId="0" borderId="7" xfId="3" applyFont="1" applyBorder="1" applyAlignment="1" applyProtection="1">
      <alignment horizontal="left" vertical="center"/>
      <protection locked="0"/>
    </xf>
    <xf numFmtId="0" fontId="7" fillId="0" borderId="8" xfId="3" applyFont="1" applyBorder="1" applyAlignment="1" applyProtection="1">
      <alignment horizontal="left" vertical="center"/>
      <protection locked="0"/>
    </xf>
    <xf numFmtId="0" fontId="7" fillId="0" borderId="10" xfId="3" applyFont="1" applyBorder="1" applyAlignment="1" applyProtection="1">
      <alignment horizontal="left" vertical="center"/>
      <protection locked="0"/>
    </xf>
    <xf numFmtId="0" fontId="10" fillId="4" borderId="2" xfId="3" applyFont="1" applyFill="1" applyBorder="1" applyAlignment="1">
      <alignment horizontal="right"/>
    </xf>
    <xf numFmtId="0" fontId="10" fillId="4" borderId="3" xfId="3" applyFont="1" applyFill="1" applyBorder="1" applyAlignment="1">
      <alignment horizontal="right"/>
    </xf>
    <xf numFmtId="0" fontId="10" fillId="0" borderId="42" xfId="4" applyFont="1" applyBorder="1" applyAlignment="1">
      <alignment horizontal="left" vertical="center"/>
    </xf>
    <xf numFmtId="0" fontId="10" fillId="0" borderId="9" xfId="4" applyFont="1" applyBorder="1" applyAlignment="1">
      <alignment horizontal="left" vertical="center"/>
    </xf>
    <xf numFmtId="0" fontId="10" fillId="0" borderId="42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10" fillId="0" borderId="44" xfId="3" applyFont="1" applyBorder="1" applyAlignment="1">
      <alignment horizontal="left" vertical="top"/>
    </xf>
    <xf numFmtId="0" fontId="10" fillId="0" borderId="43" xfId="3" applyFont="1" applyBorder="1" applyAlignment="1">
      <alignment horizontal="left" vertical="top"/>
    </xf>
    <xf numFmtId="0" fontId="7" fillId="2" borderId="3" xfId="4" applyFill="1" applyBorder="1" applyAlignment="1">
      <alignment horizontal="center" vertical="center"/>
    </xf>
    <xf numFmtId="0" fontId="7" fillId="2" borderId="4" xfId="4" applyFill="1" applyBorder="1" applyAlignment="1">
      <alignment horizontal="center" vertical="center"/>
    </xf>
    <xf numFmtId="0" fontId="12" fillId="7" borderId="50" xfId="3" applyFont="1" applyFill="1" applyBorder="1" applyAlignment="1">
      <alignment horizontal="right" vertical="center"/>
    </xf>
    <xf numFmtId="0" fontId="12" fillId="7" borderId="11" xfId="3" applyFont="1" applyFill="1" applyBorder="1" applyAlignment="1">
      <alignment horizontal="right" vertical="center"/>
    </xf>
    <xf numFmtId="0" fontId="7" fillId="0" borderId="2" xfId="4" applyBorder="1" applyAlignment="1" applyProtection="1">
      <alignment horizontal="center" vertical="center"/>
      <protection locked="0"/>
    </xf>
    <xf numFmtId="0" fontId="7" fillId="0" borderId="3" xfId="4" applyBorder="1" applyAlignment="1" applyProtection="1">
      <alignment horizontal="center" vertical="center"/>
      <protection locked="0"/>
    </xf>
    <xf numFmtId="0" fontId="7" fillId="0" borderId="18" xfId="3" applyFont="1" applyBorder="1" applyAlignment="1" applyProtection="1">
      <alignment horizontal="left" vertical="center"/>
      <protection locked="0"/>
    </xf>
    <xf numFmtId="0" fontId="7" fillId="0" borderId="39" xfId="3" applyFont="1" applyBorder="1" applyAlignment="1" applyProtection="1">
      <alignment horizontal="left" vertical="center"/>
      <protection locked="0"/>
    </xf>
    <xf numFmtId="0" fontId="7" fillId="0" borderId="40" xfId="3" applyFont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9" fillId="0" borderId="0" xfId="3" applyFont="1" applyAlignment="1">
      <alignment horizontal="right" vertical="center"/>
    </xf>
    <xf numFmtId="0" fontId="9" fillId="0" borderId="22" xfId="3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/>
    </xf>
    <xf numFmtId="0" fontId="9" fillId="0" borderId="0" xfId="4" applyFont="1" applyAlignment="1">
      <alignment horizontal="right" vertical="center"/>
    </xf>
    <xf numFmtId="0" fontId="9" fillId="0" borderId="22" xfId="4" applyFont="1" applyBorder="1" applyAlignment="1">
      <alignment horizontal="right" vertical="center"/>
    </xf>
    <xf numFmtId="49" fontId="14" fillId="8" borderId="7" xfId="0" applyNumberFormat="1" applyFont="1" applyFill="1" applyBorder="1" applyAlignment="1" applyProtection="1">
      <alignment horizontal="left"/>
      <protection locked="0"/>
    </xf>
    <xf numFmtId="49" fontId="14" fillId="8" borderId="8" xfId="0" applyNumberFormat="1" applyFont="1" applyFill="1" applyBorder="1" applyAlignment="1" applyProtection="1">
      <alignment horizontal="left"/>
      <protection locked="0"/>
    </xf>
    <xf numFmtId="49" fontId="14" fillId="8" borderId="6" xfId="0" applyNumberFormat="1" applyFont="1" applyFill="1" applyBorder="1" applyAlignment="1" applyProtection="1">
      <alignment horizontal="left"/>
      <protection locked="0"/>
    </xf>
    <xf numFmtId="0" fontId="14" fillId="8" borderId="9" xfId="0" applyFont="1" applyFill="1" applyBorder="1" applyAlignment="1" applyProtection="1">
      <alignment horizontal="left"/>
      <protection locked="0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3" xfId="4" applyBorder="1" applyAlignment="1" applyProtection="1">
      <alignment vertical="center"/>
      <protection locked="0"/>
    </xf>
    <xf numFmtId="0" fontId="14" fillId="8" borderId="7" xfId="0" applyFont="1" applyFill="1" applyBorder="1" applyAlignment="1" applyProtection="1">
      <alignment horizontal="center"/>
      <protection locked="0"/>
    </xf>
    <xf numFmtId="0" fontId="14" fillId="8" borderId="8" xfId="0" applyFont="1" applyFill="1" applyBorder="1" applyAlignment="1" applyProtection="1">
      <alignment horizontal="center"/>
      <protection locked="0"/>
    </xf>
    <xf numFmtId="0" fontId="14" fillId="8" borderId="6" xfId="0" applyFont="1" applyFill="1" applyBorder="1" applyAlignment="1" applyProtection="1">
      <alignment horizontal="center"/>
      <protection locked="0"/>
    </xf>
    <xf numFmtId="0" fontId="7" fillId="0" borderId="11" xfId="3" applyFont="1" applyBorder="1" applyAlignment="1">
      <alignment vertical="center"/>
    </xf>
    <xf numFmtId="0" fontId="7" fillId="0" borderId="11" xfId="4" applyBorder="1" applyAlignment="1">
      <alignment vertical="center"/>
    </xf>
    <xf numFmtId="0" fontId="7" fillId="0" borderId="0" xfId="4" applyAlignment="1">
      <alignment vertical="center"/>
    </xf>
    <xf numFmtId="0" fontId="12" fillId="0" borderId="20" xfId="3" applyFont="1" applyBorder="1" applyAlignment="1">
      <alignment vertical="center"/>
    </xf>
    <xf numFmtId="0" fontId="12" fillId="0" borderId="2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7" fillId="0" borderId="6" xfId="4" applyBorder="1" applyAlignment="1">
      <alignment horizontal="left" vertical="center"/>
    </xf>
    <xf numFmtId="0" fontId="7" fillId="0" borderId="9" xfId="4" applyBorder="1" applyAlignment="1">
      <alignment horizontal="left" vertical="center"/>
    </xf>
    <xf numFmtId="0" fontId="7" fillId="0" borderId="42" xfId="4" applyBorder="1" applyAlignment="1">
      <alignment horizontal="left" vertical="center"/>
    </xf>
    <xf numFmtId="0" fontId="7" fillId="0" borderId="71" xfId="4" applyBorder="1" applyAlignment="1">
      <alignment horizontal="left" vertical="center"/>
    </xf>
    <xf numFmtId="0" fontId="7" fillId="0" borderId="29" xfId="4" applyBorder="1" applyAlignment="1">
      <alignment horizontal="left" vertical="center"/>
    </xf>
    <xf numFmtId="0" fontId="9" fillId="2" borderId="34" xfId="3" applyFont="1" applyFill="1" applyBorder="1" applyAlignment="1">
      <alignment horizontal="center" vertical="center" textRotation="90" wrapText="1"/>
    </xf>
    <xf numFmtId="0" fontId="9" fillId="2" borderId="26" xfId="3" applyFont="1" applyFill="1" applyBorder="1" applyAlignment="1">
      <alignment horizontal="center" vertical="center" textRotation="90" wrapText="1"/>
    </xf>
    <xf numFmtId="0" fontId="9" fillId="2" borderId="21" xfId="3" applyFont="1" applyFill="1" applyBorder="1" applyAlignment="1">
      <alignment horizontal="center" vertical="center" textRotation="90" wrapText="1"/>
    </xf>
    <xf numFmtId="0" fontId="7" fillId="0" borderId="37" xfId="4" applyBorder="1" applyAlignment="1">
      <alignment horizontal="left" vertical="center"/>
    </xf>
    <xf numFmtId="0" fontId="7" fillId="0" borderId="36" xfId="4" applyBorder="1" applyAlignment="1">
      <alignment horizontal="left" vertical="center"/>
    </xf>
    <xf numFmtId="0" fontId="7" fillId="0" borderId="28" xfId="4" applyBorder="1" applyAlignment="1">
      <alignment horizontal="left" vertical="center"/>
    </xf>
    <xf numFmtId="0" fontId="5" fillId="8" borderId="7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7" fillId="0" borderId="41" xfId="3" applyFont="1" applyBorder="1" applyAlignment="1" applyProtection="1">
      <alignment horizontal="left" vertical="center"/>
      <protection locked="0"/>
    </xf>
    <xf numFmtId="0" fontId="7" fillId="0" borderId="1" xfId="3" applyFont="1" applyBorder="1" applyAlignment="1" applyProtection="1">
      <alignment horizontal="left" vertical="center"/>
      <protection locked="0"/>
    </xf>
    <xf numFmtId="0" fontId="7" fillId="0" borderId="5" xfId="3" applyFont="1" applyBorder="1" applyAlignment="1" applyProtection="1">
      <alignment horizontal="left" vertical="center"/>
      <protection locked="0"/>
    </xf>
    <xf numFmtId="0" fontId="7" fillId="4" borderId="42" xfId="4" applyFill="1" applyBorder="1" applyAlignment="1">
      <alignment horizontal="left" vertical="center"/>
    </xf>
    <xf numFmtId="0" fontId="7" fillId="4" borderId="9" xfId="4" applyFill="1" applyBorder="1" applyAlignment="1">
      <alignment horizontal="left" vertical="center"/>
    </xf>
    <xf numFmtId="0" fontId="7" fillId="6" borderId="6" xfId="4" applyFill="1" applyBorder="1" applyAlignment="1">
      <alignment horizontal="center" vertical="center"/>
    </xf>
    <xf numFmtId="0" fontId="7" fillId="6" borderId="9" xfId="4" applyFill="1" applyBorder="1" applyAlignment="1">
      <alignment horizontal="center" vertical="center"/>
    </xf>
    <xf numFmtId="0" fontId="7" fillId="6" borderId="42" xfId="4" applyFill="1" applyBorder="1" applyAlignment="1">
      <alignment horizontal="center" vertical="center"/>
    </xf>
    <xf numFmtId="0" fontId="7" fillId="0" borderId="70" xfId="4" applyBorder="1" applyAlignment="1">
      <alignment horizontal="left" vertical="center"/>
    </xf>
    <xf numFmtId="0" fontId="11" fillId="0" borderId="0" xfId="3" applyFont="1" applyAlignment="1">
      <alignment vertical="center"/>
    </xf>
    <xf numFmtId="0" fontId="6" fillId="0" borderId="0" xfId="4" applyFont="1" applyAlignment="1">
      <alignment vertical="center"/>
    </xf>
    <xf numFmtId="0" fontId="10" fillId="0" borderId="11" xfId="3" applyFont="1" applyBorder="1" applyAlignment="1">
      <alignment horizontal="right" vertical="center"/>
    </xf>
    <xf numFmtId="0" fontId="10" fillId="0" borderId="23" xfId="3" applyFont="1" applyBorder="1" applyAlignment="1">
      <alignment horizontal="right" vertical="center"/>
    </xf>
    <xf numFmtId="0" fontId="7" fillId="4" borderId="6" xfId="4" applyFill="1" applyBorder="1" applyAlignment="1">
      <alignment horizontal="left" vertical="center"/>
    </xf>
    <xf numFmtId="44" fontId="7" fillId="2" borderId="30" xfId="2" applyFont="1" applyFill="1" applyBorder="1" applyAlignment="1" applyProtection="1">
      <alignment horizontal="center" vertical="center"/>
    </xf>
    <xf numFmtId="44" fontId="7" fillId="2" borderId="39" xfId="2" applyFont="1" applyFill="1" applyBorder="1" applyAlignment="1" applyProtection="1">
      <alignment horizontal="center" vertical="center"/>
    </xf>
    <xf numFmtId="44" fontId="7" fillId="2" borderId="40" xfId="2" applyFont="1" applyFill="1" applyBorder="1" applyAlignment="1" applyProtection="1">
      <alignment horizontal="center" vertical="center"/>
    </xf>
    <xf numFmtId="39" fontId="7" fillId="3" borderId="48" xfId="3" applyNumberFormat="1" applyFont="1" applyFill="1" applyBorder="1" applyAlignment="1">
      <alignment horizontal="center" vertical="center"/>
    </xf>
    <xf numFmtId="39" fontId="7" fillId="3" borderId="49" xfId="3" applyNumberFormat="1" applyFont="1" applyFill="1" applyBorder="1" applyAlignment="1">
      <alignment horizontal="center" vertical="center"/>
    </xf>
    <xf numFmtId="0" fontId="8" fillId="3" borderId="14" xfId="5" applyFill="1" applyBorder="1" applyAlignment="1">
      <alignment horizontal="center"/>
    </xf>
    <xf numFmtId="0" fontId="8" fillId="3" borderId="19" xfId="5" applyFill="1" applyBorder="1" applyAlignment="1">
      <alignment horizontal="center"/>
    </xf>
    <xf numFmtId="0" fontId="7" fillId="6" borderId="32" xfId="4" applyFill="1" applyBorder="1" applyAlignment="1">
      <alignment horizontal="left" vertical="center"/>
    </xf>
    <xf numFmtId="0" fontId="7" fillId="6" borderId="31" xfId="4" applyFill="1" applyBorder="1" applyAlignment="1">
      <alignment horizontal="left" vertical="center"/>
    </xf>
    <xf numFmtId="0" fontId="7" fillId="6" borderId="33" xfId="4" applyFill="1" applyBorder="1" applyAlignment="1">
      <alignment horizontal="left" vertical="center"/>
    </xf>
    <xf numFmtId="0" fontId="7" fillId="4" borderId="15" xfId="4" applyFill="1" applyBorder="1" applyAlignment="1">
      <alignment horizontal="left" vertical="center"/>
    </xf>
    <xf numFmtId="0" fontId="7" fillId="4" borderId="13" xfId="4" applyFill="1" applyBorder="1" applyAlignment="1">
      <alignment horizontal="left" vertical="center"/>
    </xf>
    <xf numFmtId="0" fontId="7" fillId="4" borderId="16" xfId="4" applyFill="1" applyBorder="1" applyAlignment="1">
      <alignment horizontal="left" vertical="center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top" wrapText="1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2 2" xfId="4" xr:uid="{00000000-0005-0000-0000-000004000000}"/>
    <cellStyle name="Normal_Sheet1" xfId="3" xr:uid="{00000000-0005-0000-0000-000005000000}"/>
  </cellStyles>
  <dxfs count="5">
    <dxf>
      <numFmt numFmtId="0" formatCode="General"/>
      <fill>
        <patternFill patternType="none">
          <fgColor indexed="64"/>
          <bgColor auto="1"/>
        </patternFill>
      </fill>
    </dxf>
    <dxf>
      <font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BDD42B1-CD2E-426E-8BBF-86AE4A6814F1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2BCA22-A66B-491A-9852-0474EACA4997}" name="Append1" displayName="Append1" ref="A1:C117" tableType="queryTable" totalsRowShown="0" headerRowDxfId="4" dataDxfId="3">
  <autoFilter ref="A1:C117" xr:uid="{F32BCA22-A66B-491A-9852-0474EACA4997}"/>
  <tableColumns count="3">
    <tableColumn id="1" xr3:uid="{8B1A578B-1803-40C4-8E07-918102DE30C0}" uniqueName="1" name="Key City" queryTableFieldId="1" dataDxfId="2"/>
    <tableColumn id="2" xr3:uid="{05C949EF-35BC-4F7A-B466-9BCCF32897BE}" uniqueName="2" name="County or Other_x000a_Defined Location" queryTableFieldId="2" dataDxfId="1"/>
    <tableColumn id="3" xr3:uid="{BEE01188-F9A1-4BEC-A1DF-744F808C4109}" uniqueName="3" name="Portion of Calendar Year" queryTableFieldId="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B3:G33"/>
  <sheetViews>
    <sheetView showGridLines="0" tabSelected="1" workbookViewId="0"/>
  </sheetViews>
  <sheetFormatPr defaultRowHeight="14.5" x14ac:dyDescent="0.35"/>
  <cols>
    <col min="1" max="1" width="5.453125" customWidth="1"/>
    <col min="2" max="7" width="13.6328125" customWidth="1"/>
    <col min="8" max="10" width="12.6328125" customWidth="1"/>
  </cols>
  <sheetData>
    <row r="3" spans="2:7" ht="15" thickBot="1" x14ac:dyDescent="0.4"/>
    <row r="4" spans="2:7" ht="20" customHeight="1" x14ac:dyDescent="0.35">
      <c r="B4" s="136" t="s">
        <v>355</v>
      </c>
      <c r="C4" s="137"/>
      <c r="D4" s="130">
        <f>'Week 1'!M43</f>
        <v>0</v>
      </c>
      <c r="E4" s="131"/>
    </row>
    <row r="5" spans="2:7" ht="20" customHeight="1" x14ac:dyDescent="0.35">
      <c r="B5" s="138" t="s">
        <v>356</v>
      </c>
      <c r="C5" s="139"/>
      <c r="D5" s="132">
        <f>'Week 2'!M43</f>
        <v>0</v>
      </c>
      <c r="E5" s="133"/>
    </row>
    <row r="6" spans="2:7" ht="20" customHeight="1" x14ac:dyDescent="0.35">
      <c r="B6" s="138" t="s">
        <v>357</v>
      </c>
      <c r="C6" s="139"/>
      <c r="D6" s="132">
        <f>'Week 3'!M43</f>
        <v>0</v>
      </c>
      <c r="E6" s="133"/>
    </row>
    <row r="7" spans="2:7" ht="20" customHeight="1" thickBot="1" x14ac:dyDescent="0.4">
      <c r="B7" s="138" t="s">
        <v>358</v>
      </c>
      <c r="C7" s="139"/>
      <c r="D7" s="132">
        <f>'Week 4'!M43</f>
        <v>0</v>
      </c>
      <c r="E7" s="133"/>
    </row>
    <row r="8" spans="2:7" ht="20" customHeight="1" thickBot="1" x14ac:dyDescent="0.4">
      <c r="B8" s="140" t="s">
        <v>359</v>
      </c>
      <c r="C8" s="141"/>
      <c r="D8" s="134">
        <f>SUM(D4:D7)</f>
        <v>0</v>
      </c>
      <c r="E8" s="135"/>
    </row>
    <row r="9" spans="2:7" x14ac:dyDescent="0.35">
      <c r="B9" s="74"/>
      <c r="C9" s="74"/>
    </row>
    <row r="10" spans="2:7" ht="52" customHeight="1" x14ac:dyDescent="0.35">
      <c r="B10" s="129" t="s">
        <v>360</v>
      </c>
      <c r="C10" s="129"/>
      <c r="D10" s="129"/>
    </row>
    <row r="12" spans="2:7" ht="15" thickBot="1" x14ac:dyDescent="0.4"/>
    <row r="13" spans="2:7" x14ac:dyDescent="0.35">
      <c r="B13" s="127" t="s">
        <v>2</v>
      </c>
      <c r="C13" s="123" t="s">
        <v>361</v>
      </c>
      <c r="D13" s="123" t="s">
        <v>362</v>
      </c>
      <c r="E13" s="123" t="s">
        <v>363</v>
      </c>
      <c r="F13" s="123" t="s">
        <v>364</v>
      </c>
      <c r="G13" s="125" t="s">
        <v>368</v>
      </c>
    </row>
    <row r="14" spans="2:7" ht="15" thickBot="1" x14ac:dyDescent="0.4">
      <c r="B14" s="128"/>
      <c r="C14" s="124"/>
      <c r="D14" s="124"/>
      <c r="E14" s="124"/>
      <c r="F14" s="124"/>
      <c r="G14" s="126"/>
    </row>
    <row r="15" spans="2:7" ht="20" customHeight="1" x14ac:dyDescent="0.35">
      <c r="B15" s="107">
        <v>52201</v>
      </c>
      <c r="C15" s="108">
        <f>'Week 1'!M33</f>
        <v>0</v>
      </c>
      <c r="D15" s="108">
        <f>'Week 2'!M33</f>
        <v>0</v>
      </c>
      <c r="E15" s="108">
        <f>'Week 3'!M33</f>
        <v>0</v>
      </c>
      <c r="F15" s="108">
        <f>'Week 4'!M33</f>
        <v>0</v>
      </c>
      <c r="G15" s="109">
        <f>SUM(C15:F15)</f>
        <v>0</v>
      </c>
    </row>
    <row r="16" spans="2:7" ht="20" customHeight="1" x14ac:dyDescent="0.35">
      <c r="B16" s="92">
        <v>52605</v>
      </c>
      <c r="C16" s="93">
        <f>'Week 1'!M31</f>
        <v>0</v>
      </c>
      <c r="D16" s="93">
        <f>'Week 2'!M31</f>
        <v>0</v>
      </c>
      <c r="E16" s="93">
        <f>'Week 3'!M31</f>
        <v>0</v>
      </c>
      <c r="F16" s="93">
        <f>'Week 4'!M31</f>
        <v>0</v>
      </c>
      <c r="G16" s="94">
        <f>SUM(C16:F16)</f>
        <v>0</v>
      </c>
    </row>
    <row r="17" spans="2:7" ht="20" customHeight="1" x14ac:dyDescent="0.35">
      <c r="B17" s="92">
        <v>53811</v>
      </c>
      <c r="C17" s="93">
        <f>'Week 1'!M11</f>
        <v>0</v>
      </c>
      <c r="D17" s="93">
        <f>'Week 2'!M11</f>
        <v>0</v>
      </c>
      <c r="E17" s="93">
        <f>'Week 3'!M11</f>
        <v>0</v>
      </c>
      <c r="F17" s="93">
        <f>'Week 4'!M11</f>
        <v>0</v>
      </c>
      <c r="G17" s="94">
        <f t="shared" ref="G17:G27" si="0">SUM(C17:F17)</f>
        <v>0</v>
      </c>
    </row>
    <row r="18" spans="2:7" ht="20" customHeight="1" x14ac:dyDescent="0.35">
      <c r="B18" s="92">
        <v>53812</v>
      </c>
      <c r="C18" s="93">
        <f>'Week 1'!M13</f>
        <v>0</v>
      </c>
      <c r="D18" s="93">
        <f>'Week 2'!M13</f>
        <v>0</v>
      </c>
      <c r="E18" s="93">
        <f>'Week 3'!M13</f>
        <v>0</v>
      </c>
      <c r="F18" s="93">
        <f>'Week 4'!M13</f>
        <v>0</v>
      </c>
      <c r="G18" s="94">
        <f t="shared" si="0"/>
        <v>0</v>
      </c>
    </row>
    <row r="19" spans="2:7" ht="20" customHeight="1" x14ac:dyDescent="0.35">
      <c r="B19" s="92">
        <v>53813</v>
      </c>
      <c r="C19" s="93">
        <f>SUM('Week 1'!M10,'Week 1'!M15)</f>
        <v>0</v>
      </c>
      <c r="D19" s="93">
        <f>SUM('Week 2'!M10,'Week 2'!M15)</f>
        <v>0</v>
      </c>
      <c r="E19" s="93">
        <f>SUM('Week 3'!M10,'Week 3'!M15)</f>
        <v>0</v>
      </c>
      <c r="F19" s="93">
        <f>SUM('Week 4'!M10,'Week 4'!M15)</f>
        <v>0</v>
      </c>
      <c r="G19" s="94">
        <f t="shared" si="0"/>
        <v>0</v>
      </c>
    </row>
    <row r="20" spans="2:7" ht="20" customHeight="1" x14ac:dyDescent="0.35">
      <c r="B20" s="92">
        <v>53814</v>
      </c>
      <c r="C20" s="93">
        <f>'Week 1'!M14</f>
        <v>0</v>
      </c>
      <c r="D20" s="93">
        <f>'Week 2'!M14</f>
        <v>0</v>
      </c>
      <c r="E20" s="93">
        <f>'Week 3'!M14</f>
        <v>0</v>
      </c>
      <c r="F20" s="93">
        <f>'Week 4'!M14</f>
        <v>0</v>
      </c>
      <c r="G20" s="94">
        <f t="shared" si="0"/>
        <v>0</v>
      </c>
    </row>
    <row r="21" spans="2:7" ht="20" customHeight="1" x14ac:dyDescent="0.35">
      <c r="B21" s="92">
        <v>53815</v>
      </c>
      <c r="C21" s="93">
        <f>'Week 1'!M16</f>
        <v>0</v>
      </c>
      <c r="D21" s="93">
        <f>'Week 2'!M16</f>
        <v>0</v>
      </c>
      <c r="E21" s="93">
        <f>'Week 3'!M16</f>
        <v>0</v>
      </c>
      <c r="F21" s="93">
        <f>'Week 4'!M16</f>
        <v>0</v>
      </c>
      <c r="G21" s="94">
        <f t="shared" si="0"/>
        <v>0</v>
      </c>
    </row>
    <row r="22" spans="2:7" ht="20" customHeight="1" x14ac:dyDescent="0.35">
      <c r="B22" s="92">
        <v>53816</v>
      </c>
      <c r="C22" s="93">
        <f>'Week 1'!M12</f>
        <v>0</v>
      </c>
      <c r="D22" s="93">
        <f>'Week 2'!M12</f>
        <v>0</v>
      </c>
      <c r="E22" s="93">
        <f>'Week 3'!M12</f>
        <v>0</v>
      </c>
      <c r="F22" s="93">
        <f>'Week 4'!M12</f>
        <v>0</v>
      </c>
      <c r="G22" s="94">
        <f t="shared" si="0"/>
        <v>0</v>
      </c>
    </row>
    <row r="23" spans="2:7" ht="20" customHeight="1" x14ac:dyDescent="0.35">
      <c r="B23" s="92">
        <v>53817</v>
      </c>
      <c r="C23" s="93">
        <f>SUM('Week 1'!M17,'Week 1'!M19,'Week 1'!M21)</f>
        <v>0</v>
      </c>
      <c r="D23" s="93">
        <f>SUM('Week 2'!M17,'Week 2'!M19,'Week 2'!M21)</f>
        <v>0</v>
      </c>
      <c r="E23" s="93">
        <f>SUM('Week 3'!M17,'Week 3'!M19,'Week 3'!M21)</f>
        <v>0</v>
      </c>
      <c r="F23" s="93">
        <f>SUM('Week 4'!M17,'Week 4'!M19,'Week 4'!M21)</f>
        <v>0</v>
      </c>
      <c r="G23" s="94">
        <f t="shared" si="0"/>
        <v>0</v>
      </c>
    </row>
    <row r="24" spans="2:7" ht="20" customHeight="1" x14ac:dyDescent="0.35">
      <c r="B24" s="92">
        <v>53818</v>
      </c>
      <c r="C24" s="93">
        <f>SUM('Week 1'!M24,'Week 1'!M25,'Week 1'!M26,'Week 1'!M28,'Week 1'!M30,'Week 1'!M32)</f>
        <v>0</v>
      </c>
      <c r="D24" s="93">
        <f>SUM('Week 2'!M24,'Week 2'!M25,'Week 2'!M26,'Week 2'!M28,'Week 2'!M30,'Week 2'!M32)</f>
        <v>0</v>
      </c>
      <c r="E24" s="93">
        <f>SUM('Week 3'!M24,'Week 3'!M25,'Week 3'!M26,'Week 3'!M28,'Week 3'!M30,'Week 3'!M32)</f>
        <v>0</v>
      </c>
      <c r="F24" s="93">
        <f>SUM('Week 4'!M24,'Week 4'!M25,'Week 4'!M26,'Week 4'!M28,'Week 4'!M30,'Week 4'!M32)</f>
        <v>0</v>
      </c>
      <c r="G24" s="94">
        <f t="shared" si="0"/>
        <v>0</v>
      </c>
    </row>
    <row r="25" spans="2:7" ht="20" customHeight="1" x14ac:dyDescent="0.35">
      <c r="B25" s="92">
        <v>53819</v>
      </c>
      <c r="C25" s="93">
        <f>'Week 1'!M34</f>
        <v>0</v>
      </c>
      <c r="D25" s="93">
        <f>'Week 2'!M34</f>
        <v>0</v>
      </c>
      <c r="E25" s="93">
        <f>'Week 3'!M34</f>
        <v>0</v>
      </c>
      <c r="F25" s="93">
        <f>'Week 4'!M34</f>
        <v>0</v>
      </c>
      <c r="G25" s="94">
        <f t="shared" si="0"/>
        <v>0</v>
      </c>
    </row>
    <row r="26" spans="2:7" ht="20" customHeight="1" thickBot="1" x14ac:dyDescent="0.4">
      <c r="B26" s="92">
        <v>53820</v>
      </c>
      <c r="C26" s="93">
        <f>SUM('Week 1'!M22,'Week 1'!M23)</f>
        <v>0</v>
      </c>
      <c r="D26" s="93">
        <f>SUM('Week 2'!M22,'Week 2'!M23)</f>
        <v>0</v>
      </c>
      <c r="E26" s="93">
        <f>SUM('Week 3'!M22,'Week 3'!M23)</f>
        <v>0</v>
      </c>
      <c r="F26" s="93">
        <f>SUM('Week 4'!M22,'Week 4'!M23)</f>
        <v>0</v>
      </c>
      <c r="G26" s="94">
        <f t="shared" si="0"/>
        <v>0</v>
      </c>
    </row>
    <row r="27" spans="2:7" ht="20" customHeight="1" thickBot="1" x14ac:dyDescent="0.4">
      <c r="B27" s="106" t="s">
        <v>367</v>
      </c>
      <c r="C27" s="95">
        <f>SUM(C15:C26)</f>
        <v>0</v>
      </c>
      <c r="D27" s="95">
        <f>SUM(D15:D26)</f>
        <v>0</v>
      </c>
      <c r="E27" s="95">
        <f>SUM(E15:E26)</f>
        <v>0</v>
      </c>
      <c r="F27" s="95">
        <f>SUM(F15:F26)</f>
        <v>0</v>
      </c>
      <c r="G27" s="95">
        <f t="shared" si="0"/>
        <v>0</v>
      </c>
    </row>
    <row r="28" spans="2:7" ht="15" thickBot="1" x14ac:dyDescent="0.4"/>
    <row r="29" spans="2:7" ht="20" customHeight="1" thickBot="1" x14ac:dyDescent="0.4">
      <c r="B29" s="97" t="s">
        <v>365</v>
      </c>
      <c r="C29" s="98">
        <f>'Week 1'!M35</f>
        <v>0</v>
      </c>
      <c r="D29" s="99">
        <f>'Week 2'!M35</f>
        <v>0</v>
      </c>
      <c r="E29" s="99">
        <f>'Week 3'!M35</f>
        <v>0</v>
      </c>
      <c r="F29" s="99">
        <f>'Week 4'!M35</f>
        <v>0</v>
      </c>
      <c r="G29" s="104">
        <f>SUM(C29:F29)</f>
        <v>0</v>
      </c>
    </row>
    <row r="30" spans="2:7" ht="15" thickBot="1" x14ac:dyDescent="0.4"/>
    <row r="31" spans="2:7" ht="42" customHeight="1" thickBot="1" x14ac:dyDescent="0.4">
      <c r="B31" s="100" t="s">
        <v>366</v>
      </c>
      <c r="C31" s="101">
        <f>'Week 1'!M42</f>
        <v>0</v>
      </c>
      <c r="D31" s="99">
        <f>'Week 2'!M42</f>
        <v>0</v>
      </c>
      <c r="E31" s="99">
        <f>'Week 3'!M42</f>
        <v>0</v>
      </c>
      <c r="F31" s="99">
        <f>'Week 4'!M42</f>
        <v>0</v>
      </c>
      <c r="G31" s="105">
        <f>SUM(C31:F31)</f>
        <v>0</v>
      </c>
    </row>
    <row r="32" spans="2:7" ht="15" thickBot="1" x14ac:dyDescent="0.4"/>
    <row r="33" spans="2:7" ht="40" customHeight="1" thickBot="1" x14ac:dyDescent="0.4">
      <c r="B33" s="102" t="s">
        <v>369</v>
      </c>
      <c r="C33" s="103">
        <f>SUM(C27,C29)-C31</f>
        <v>0</v>
      </c>
      <c r="D33" s="103">
        <f t="shared" ref="D33:G33" si="1">SUM(D27,D29)-D31</f>
        <v>0</v>
      </c>
      <c r="E33" s="103">
        <f t="shared" si="1"/>
        <v>0</v>
      </c>
      <c r="F33" s="103">
        <f t="shared" si="1"/>
        <v>0</v>
      </c>
      <c r="G33" s="110">
        <f t="shared" si="1"/>
        <v>0</v>
      </c>
    </row>
  </sheetData>
  <sheetProtection algorithmName="SHA-512" hashValue="gl4CB8gYCjWE1yaNY27tCMnj4jPUL5aEe8PgnKWBTOKp13JM/RNolyjt50jYb/rlb1jkA+H1BrZyt2AnyDo8NQ==" saltValue="Zmv9gHjLZwcrdyGKeriWgg==" spinCount="100000" sheet="1" objects="1" scenarios="1"/>
  <mergeCells count="17">
    <mergeCell ref="B10:D10"/>
    <mergeCell ref="D4:E4"/>
    <mergeCell ref="D5:E5"/>
    <mergeCell ref="D6:E6"/>
    <mergeCell ref="D7:E7"/>
    <mergeCell ref="D8:E8"/>
    <mergeCell ref="B4:C4"/>
    <mergeCell ref="B5:C5"/>
    <mergeCell ref="B6:C6"/>
    <mergeCell ref="B7:C7"/>
    <mergeCell ref="B8:C8"/>
    <mergeCell ref="E13:E14"/>
    <mergeCell ref="F13:F14"/>
    <mergeCell ref="G13:G14"/>
    <mergeCell ref="C13:C14"/>
    <mergeCell ref="B13:B14"/>
    <mergeCell ref="D13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O54"/>
  <sheetViews>
    <sheetView showGridLines="0" zoomScale="85" zoomScaleNormal="85" workbookViewId="0">
      <selection activeCell="D2" sqref="D2:J2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153" t="s">
        <v>35</v>
      </c>
      <c r="B2" s="154"/>
      <c r="C2" s="154"/>
      <c r="D2" s="143"/>
      <c r="E2" s="143"/>
      <c r="F2" s="143"/>
      <c r="G2" s="143"/>
      <c r="H2" s="143"/>
      <c r="I2" s="143"/>
      <c r="J2" s="143"/>
      <c r="K2" s="12" t="s">
        <v>21</v>
      </c>
      <c r="L2" s="144"/>
      <c r="M2" s="144"/>
      <c r="N2" s="145"/>
    </row>
    <row r="3" spans="1:14" ht="17" customHeight="1" x14ac:dyDescent="0.35">
      <c r="A3" s="155" t="s">
        <v>26</v>
      </c>
      <c r="B3" s="156"/>
      <c r="C3" s="156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1:14" ht="17" customHeight="1" thickBot="1" x14ac:dyDescent="0.4">
      <c r="A4" s="157" t="s">
        <v>0</v>
      </c>
      <c r="B4" s="158"/>
      <c r="C4" s="158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1:14" ht="17" customHeight="1" thickBot="1" x14ac:dyDescent="0.4">
      <c r="A5" s="151" t="s">
        <v>46</v>
      </c>
      <c r="B5" s="152"/>
      <c r="C5" s="152"/>
      <c r="D5" s="152"/>
      <c r="E5" s="152"/>
      <c r="F5" s="40"/>
      <c r="G5" s="40"/>
      <c r="H5" s="40"/>
      <c r="I5" s="40"/>
      <c r="J5" s="40"/>
      <c r="K5" s="40"/>
      <c r="L5" s="41"/>
      <c r="M5" s="33"/>
      <c r="N5" s="25"/>
    </row>
    <row r="6" spans="1:14" ht="20" customHeight="1" thickBot="1" x14ac:dyDescent="0.4">
      <c r="A6" s="39"/>
      <c r="B6" s="24"/>
      <c r="C6" s="24"/>
      <c r="D6" s="24"/>
      <c r="E6" s="159"/>
      <c r="F6" s="159"/>
      <c r="G6" s="159"/>
      <c r="H6" s="159"/>
      <c r="I6" s="159"/>
      <c r="J6" s="159"/>
      <c r="K6" s="159"/>
      <c r="L6" s="160"/>
      <c r="M6" s="142" t="s">
        <v>1</v>
      </c>
      <c r="N6" s="142" t="s">
        <v>2</v>
      </c>
    </row>
    <row r="7" spans="1:14" ht="15" thickBot="1" x14ac:dyDescent="0.4">
      <c r="A7" s="161" t="s">
        <v>353</v>
      </c>
      <c r="B7" s="162"/>
      <c r="C7" s="162"/>
      <c r="D7" s="162"/>
      <c r="E7" s="162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42"/>
      <c r="N7" s="142"/>
    </row>
    <row r="8" spans="1:14" ht="17" customHeight="1" x14ac:dyDescent="0.35">
      <c r="A8" s="196" t="s">
        <v>36</v>
      </c>
      <c r="B8" s="232" t="s">
        <v>3</v>
      </c>
      <c r="C8" s="233"/>
      <c r="D8" s="233"/>
      <c r="E8" s="234"/>
      <c r="F8" s="34"/>
      <c r="G8" s="34"/>
      <c r="H8" s="34"/>
      <c r="I8" s="34"/>
      <c r="J8" s="34"/>
      <c r="K8" s="34"/>
      <c r="L8" s="35"/>
      <c r="M8" s="225"/>
      <c r="N8" s="227"/>
    </row>
    <row r="9" spans="1:14" ht="17" customHeight="1" thickBot="1" x14ac:dyDescent="0.4">
      <c r="A9" s="197"/>
      <c r="B9" s="229" t="s">
        <v>4</v>
      </c>
      <c r="C9" s="230"/>
      <c r="D9" s="230"/>
      <c r="E9" s="231"/>
      <c r="F9" s="112">
        <v>0.7</v>
      </c>
      <c r="G9" s="112">
        <v>0.7</v>
      </c>
      <c r="H9" s="112">
        <v>0.7</v>
      </c>
      <c r="I9" s="112">
        <v>0.7</v>
      </c>
      <c r="J9" s="112">
        <v>0.7</v>
      </c>
      <c r="K9" s="112">
        <v>0.7</v>
      </c>
      <c r="L9" s="112">
        <v>0.7</v>
      </c>
      <c r="M9" s="226"/>
      <c r="N9" s="228"/>
    </row>
    <row r="10" spans="1:14" ht="17" customHeight="1" x14ac:dyDescent="0.35">
      <c r="A10" s="197"/>
      <c r="B10" s="191" t="s">
        <v>5</v>
      </c>
      <c r="C10" s="192"/>
      <c r="D10" s="192"/>
      <c r="E10" s="192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8">
        <f t="shared" si="1"/>
        <v>0</v>
      </c>
      <c r="M10" s="87">
        <f t="shared" ref="M10:M17" si="2">SUM(F10:L10)</f>
        <v>0</v>
      </c>
      <c r="N10" s="42">
        <v>53813</v>
      </c>
    </row>
    <row r="11" spans="1:14" ht="17" customHeight="1" x14ac:dyDescent="0.35">
      <c r="A11" s="197"/>
      <c r="B11" s="191" t="s">
        <v>22</v>
      </c>
      <c r="C11" s="192"/>
      <c r="D11" s="192"/>
      <c r="E11" s="192"/>
      <c r="F11" s="10"/>
      <c r="G11" s="10"/>
      <c r="H11" s="10"/>
      <c r="I11" s="10"/>
      <c r="J11" s="10"/>
      <c r="K11" s="10"/>
      <c r="L11" s="29"/>
      <c r="M11" s="37">
        <f t="shared" si="2"/>
        <v>0</v>
      </c>
      <c r="N11" s="43">
        <v>53811</v>
      </c>
    </row>
    <row r="12" spans="1:14" ht="17" customHeight="1" x14ac:dyDescent="0.35">
      <c r="A12" s="197"/>
      <c r="B12" s="191" t="s">
        <v>23</v>
      </c>
      <c r="C12" s="192"/>
      <c r="D12" s="192"/>
      <c r="E12" s="192"/>
      <c r="F12" s="10"/>
      <c r="G12" s="10"/>
      <c r="H12" s="10"/>
      <c r="I12" s="10"/>
      <c r="J12" s="10"/>
      <c r="K12" s="10"/>
      <c r="L12" s="29"/>
      <c r="M12" s="37">
        <f t="shared" si="2"/>
        <v>0</v>
      </c>
      <c r="N12" s="43">
        <v>53816</v>
      </c>
    </row>
    <row r="13" spans="1:14" ht="17" customHeight="1" x14ac:dyDescent="0.35">
      <c r="A13" s="197"/>
      <c r="B13" s="191" t="s">
        <v>24</v>
      </c>
      <c r="C13" s="192"/>
      <c r="D13" s="192"/>
      <c r="E13" s="192"/>
      <c r="F13" s="10"/>
      <c r="G13" s="10"/>
      <c r="H13" s="10"/>
      <c r="I13" s="10"/>
      <c r="J13" s="10"/>
      <c r="K13" s="10"/>
      <c r="L13" s="29"/>
      <c r="M13" s="37">
        <f t="shared" si="2"/>
        <v>0</v>
      </c>
      <c r="N13" s="43">
        <v>53812</v>
      </c>
    </row>
    <row r="14" spans="1:14" ht="17" customHeight="1" x14ac:dyDescent="0.35">
      <c r="A14" s="197"/>
      <c r="B14" s="191" t="s">
        <v>348</v>
      </c>
      <c r="C14" s="192"/>
      <c r="D14" s="192"/>
      <c r="E14" s="192"/>
      <c r="F14" s="10"/>
      <c r="G14" s="10"/>
      <c r="H14" s="10"/>
      <c r="I14" s="10"/>
      <c r="J14" s="10"/>
      <c r="K14" s="10"/>
      <c r="L14" s="29"/>
      <c r="M14" s="37">
        <f t="shared" si="2"/>
        <v>0</v>
      </c>
      <c r="N14" s="43">
        <v>53814</v>
      </c>
    </row>
    <row r="15" spans="1:14" ht="17" customHeight="1" x14ac:dyDescent="0.35">
      <c r="A15" s="197"/>
      <c r="B15" s="191" t="s">
        <v>29</v>
      </c>
      <c r="C15" s="192"/>
      <c r="D15" s="192"/>
      <c r="E15" s="192"/>
      <c r="F15" s="10"/>
      <c r="G15" s="10"/>
      <c r="H15" s="10"/>
      <c r="I15" s="10"/>
      <c r="J15" s="10"/>
      <c r="K15" s="10"/>
      <c r="L15" s="29"/>
      <c r="M15" s="37">
        <f t="shared" si="2"/>
        <v>0</v>
      </c>
      <c r="N15" s="43">
        <v>53813</v>
      </c>
    </row>
    <row r="16" spans="1:14" ht="17" customHeight="1" thickBot="1" x14ac:dyDescent="0.4">
      <c r="A16" s="198"/>
      <c r="B16" s="201" t="s">
        <v>25</v>
      </c>
      <c r="C16" s="195"/>
      <c r="D16" s="195"/>
      <c r="E16" s="195"/>
      <c r="F16" s="14"/>
      <c r="G16" s="14"/>
      <c r="H16" s="14"/>
      <c r="I16" s="14"/>
      <c r="J16" s="14"/>
      <c r="K16" s="14"/>
      <c r="L16" s="30"/>
      <c r="M16" s="38">
        <f t="shared" si="2"/>
        <v>0</v>
      </c>
      <c r="N16" s="44">
        <v>53815</v>
      </c>
    </row>
    <row r="17" spans="1:14" ht="17" customHeight="1" thickBot="1" x14ac:dyDescent="0.4">
      <c r="A17" s="196" t="s">
        <v>7</v>
      </c>
      <c r="B17" s="216" t="s">
        <v>37</v>
      </c>
      <c r="C17" s="200"/>
      <c r="D17" s="200"/>
      <c r="E17" s="200"/>
      <c r="F17" s="13"/>
      <c r="G17" s="13"/>
      <c r="H17" s="13"/>
      <c r="I17" s="13"/>
      <c r="J17" s="13"/>
      <c r="K17" s="13"/>
      <c r="L17" s="31"/>
      <c r="M17" s="85">
        <f t="shared" si="2"/>
        <v>0</v>
      </c>
      <c r="N17" s="66">
        <v>53817</v>
      </c>
    </row>
    <row r="18" spans="1:14" ht="17" customHeight="1" thickBot="1" x14ac:dyDescent="0.4">
      <c r="A18" s="197"/>
      <c r="B18" s="211" t="s">
        <v>31</v>
      </c>
      <c r="C18" s="212"/>
      <c r="D18" s="212"/>
      <c r="E18" s="212"/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2">
        <v>0</v>
      </c>
      <c r="M18" s="91"/>
      <c r="N18" s="96"/>
    </row>
    <row r="19" spans="1:14" ht="17" customHeight="1" thickBot="1" x14ac:dyDescent="0.4">
      <c r="A19" s="197"/>
      <c r="B19" s="215" t="s">
        <v>33</v>
      </c>
      <c r="C19" s="214"/>
      <c r="D19" s="214"/>
      <c r="E19" s="214"/>
      <c r="F19" s="19">
        <f>100*F18</f>
        <v>0</v>
      </c>
      <c r="G19" s="19">
        <f t="shared" ref="G19" si="3">100*G18</f>
        <v>0</v>
      </c>
      <c r="H19" s="19">
        <f t="shared" ref="H19" si="4">100*H18</f>
        <v>0</v>
      </c>
      <c r="I19" s="19">
        <f t="shared" ref="I19" si="5">100*I18</f>
        <v>0</v>
      </c>
      <c r="J19" s="19">
        <f t="shared" ref="J19" si="6">100*J18</f>
        <v>0</v>
      </c>
      <c r="K19" s="19">
        <f t="shared" ref="K19" si="7">100*K18</f>
        <v>0</v>
      </c>
      <c r="L19" s="32">
        <f t="shared" ref="L19" si="8">100*L18</f>
        <v>0</v>
      </c>
      <c r="M19" s="88">
        <f>SUM(F19:L19)</f>
        <v>0</v>
      </c>
      <c r="N19" s="67">
        <v>53817</v>
      </c>
    </row>
    <row r="20" spans="1:14" ht="17" customHeight="1" thickBot="1" x14ac:dyDescent="0.4">
      <c r="A20" s="197"/>
      <c r="B20" s="211" t="s">
        <v>32</v>
      </c>
      <c r="C20" s="212"/>
      <c r="D20" s="212"/>
      <c r="E20" s="212"/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2">
        <v>0</v>
      </c>
      <c r="M20" s="91"/>
      <c r="N20" s="96"/>
    </row>
    <row r="21" spans="1:14" ht="17" customHeight="1" x14ac:dyDescent="0.35">
      <c r="A21" s="197"/>
      <c r="B21" s="215" t="s">
        <v>34</v>
      </c>
      <c r="C21" s="214"/>
      <c r="D21" s="214"/>
      <c r="E21" s="214"/>
      <c r="F21" s="19">
        <f>220*F20</f>
        <v>0</v>
      </c>
      <c r="G21" s="19">
        <f t="shared" ref="G21" si="9">220*G20</f>
        <v>0</v>
      </c>
      <c r="H21" s="19">
        <f t="shared" ref="H21" si="10">220*H20</f>
        <v>0</v>
      </c>
      <c r="I21" s="19">
        <f t="shared" ref="I21" si="11">220*I20</f>
        <v>0</v>
      </c>
      <c r="J21" s="19">
        <f t="shared" ref="J21" si="12">220*J20</f>
        <v>0</v>
      </c>
      <c r="K21" s="19">
        <f t="shared" ref="K21" si="13">220*K20</f>
        <v>0</v>
      </c>
      <c r="L21" s="32">
        <f t="shared" ref="L21" si="14">220*L20</f>
        <v>0</v>
      </c>
      <c r="M21" s="83">
        <f t="shared" ref="M21:M26" si="15">SUM(F21:L21)</f>
        <v>0</v>
      </c>
      <c r="N21" s="68">
        <v>53817</v>
      </c>
    </row>
    <row r="22" spans="1:14" ht="17" customHeight="1" x14ac:dyDescent="0.35">
      <c r="A22" s="197"/>
      <c r="B22" s="193" t="s">
        <v>28</v>
      </c>
      <c r="C22" s="192"/>
      <c r="D22" s="192"/>
      <c r="E22" s="192"/>
      <c r="F22" s="10"/>
      <c r="G22" s="10"/>
      <c r="H22" s="10"/>
      <c r="I22" s="10"/>
      <c r="J22" s="10"/>
      <c r="K22" s="10"/>
      <c r="L22" s="29"/>
      <c r="M22" s="64">
        <f t="shared" si="15"/>
        <v>0</v>
      </c>
      <c r="N22" s="69">
        <v>53820</v>
      </c>
    </row>
    <row r="23" spans="1:14" ht="17" customHeight="1" thickBot="1" x14ac:dyDescent="0.4">
      <c r="A23" s="198"/>
      <c r="B23" s="194" t="s">
        <v>6</v>
      </c>
      <c r="C23" s="195"/>
      <c r="D23" s="195"/>
      <c r="E23" s="195"/>
      <c r="F23" s="14"/>
      <c r="G23" s="14"/>
      <c r="H23" s="14"/>
      <c r="I23" s="14"/>
      <c r="J23" s="14"/>
      <c r="K23" s="14"/>
      <c r="L23" s="30"/>
      <c r="M23" s="65">
        <f t="shared" si="15"/>
        <v>0</v>
      </c>
      <c r="N23" s="70">
        <v>53820</v>
      </c>
    </row>
    <row r="24" spans="1:14" ht="17" customHeight="1" x14ac:dyDescent="0.35">
      <c r="A24" s="196" t="s">
        <v>8</v>
      </c>
      <c r="B24" s="199" t="s">
        <v>9</v>
      </c>
      <c r="C24" s="200"/>
      <c r="D24" s="200"/>
      <c r="E24" s="200"/>
      <c r="F24" s="13"/>
      <c r="G24" s="13"/>
      <c r="H24" s="13"/>
      <c r="I24" s="13"/>
      <c r="J24" s="13"/>
      <c r="K24" s="13"/>
      <c r="L24" s="31"/>
      <c r="M24" s="36">
        <f t="shared" si="15"/>
        <v>0</v>
      </c>
      <c r="N24" s="45">
        <v>53818</v>
      </c>
    </row>
    <row r="25" spans="1:14" ht="17" customHeight="1" x14ac:dyDescent="0.35">
      <c r="A25" s="197"/>
      <c r="B25" s="191" t="s">
        <v>10</v>
      </c>
      <c r="C25" s="192"/>
      <c r="D25" s="192"/>
      <c r="E25" s="192"/>
      <c r="F25" s="10"/>
      <c r="G25" s="10"/>
      <c r="H25" s="10"/>
      <c r="I25" s="10"/>
      <c r="J25" s="10"/>
      <c r="K25" s="10"/>
      <c r="L25" s="29"/>
      <c r="M25" s="37">
        <f t="shared" si="15"/>
        <v>0</v>
      </c>
      <c r="N25" s="43">
        <v>53818</v>
      </c>
    </row>
    <row r="26" spans="1:14" ht="17" customHeight="1" thickBot="1" x14ac:dyDescent="0.4">
      <c r="A26" s="197"/>
      <c r="B26" s="191" t="s">
        <v>11</v>
      </c>
      <c r="C26" s="192"/>
      <c r="D26" s="192"/>
      <c r="E26" s="192"/>
      <c r="F26" s="10"/>
      <c r="G26" s="10"/>
      <c r="H26" s="10"/>
      <c r="I26" s="10"/>
      <c r="J26" s="10"/>
      <c r="K26" s="10"/>
      <c r="L26" s="29"/>
      <c r="M26" s="77">
        <f t="shared" si="15"/>
        <v>0</v>
      </c>
      <c r="N26" s="43">
        <v>53818</v>
      </c>
    </row>
    <row r="27" spans="1:14" ht="17" customHeight="1" thickBot="1" x14ac:dyDescent="0.4">
      <c r="A27" s="197"/>
      <c r="B27" s="221" t="s">
        <v>352</v>
      </c>
      <c r="C27" s="212"/>
      <c r="D27" s="212"/>
      <c r="E27" s="212"/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2">
        <v>0</v>
      </c>
      <c r="M27" s="89"/>
      <c r="N27" s="90"/>
    </row>
    <row r="28" spans="1:14" ht="17" customHeight="1" thickBot="1" x14ac:dyDescent="0.4">
      <c r="A28" s="197"/>
      <c r="B28" s="213" t="s">
        <v>349</v>
      </c>
      <c r="C28" s="214"/>
      <c r="D28" s="214"/>
      <c r="E28" s="214"/>
      <c r="F28" s="19">
        <f>60*F27</f>
        <v>0</v>
      </c>
      <c r="G28" s="19">
        <f t="shared" ref="G28" si="16">60*G27</f>
        <v>0</v>
      </c>
      <c r="H28" s="19">
        <f t="shared" ref="H28" si="17">60*H27</f>
        <v>0</v>
      </c>
      <c r="I28" s="19">
        <f t="shared" ref="I28" si="18">60*I27</f>
        <v>0</v>
      </c>
      <c r="J28" s="19">
        <f t="shared" ref="J28" si="19">60*J27</f>
        <v>0</v>
      </c>
      <c r="K28" s="19">
        <f t="shared" ref="K28" si="20">60*K27</f>
        <v>0</v>
      </c>
      <c r="L28" s="32">
        <f t="shared" ref="L28" si="21">60*L27</f>
        <v>0</v>
      </c>
      <c r="M28" s="86">
        <f>SUM(F28:L28)</f>
        <v>0</v>
      </c>
      <c r="N28" s="43">
        <v>53818</v>
      </c>
    </row>
    <row r="29" spans="1:14" ht="17" customHeight="1" thickBot="1" x14ac:dyDescent="0.4">
      <c r="A29" s="197"/>
      <c r="B29" s="75" t="s">
        <v>351</v>
      </c>
      <c r="C29" s="76"/>
      <c r="D29" s="76"/>
      <c r="E29" s="76"/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2">
        <v>0</v>
      </c>
      <c r="M29" s="89"/>
      <c r="N29" s="90"/>
    </row>
    <row r="30" spans="1:14" ht="17" customHeight="1" x14ac:dyDescent="0.35">
      <c r="A30" s="197"/>
      <c r="B30" s="213" t="s">
        <v>350</v>
      </c>
      <c r="C30" s="214"/>
      <c r="D30" s="214"/>
      <c r="E30" s="214"/>
      <c r="F30" s="19">
        <f>75*F29</f>
        <v>0</v>
      </c>
      <c r="G30" s="19">
        <f t="shared" ref="G30" si="22">75*G29</f>
        <v>0</v>
      </c>
      <c r="H30" s="19">
        <f t="shared" ref="H30" si="23">75*H29</f>
        <v>0</v>
      </c>
      <c r="I30" s="19">
        <f t="shared" ref="I30" si="24">75*I29</f>
        <v>0</v>
      </c>
      <c r="J30" s="19">
        <f t="shared" ref="J30" si="25">75*J29</f>
        <v>0</v>
      </c>
      <c r="K30" s="19">
        <f t="shared" ref="K30" si="26">75*K29</f>
        <v>0</v>
      </c>
      <c r="L30" s="32">
        <f t="shared" ref="L30" si="27">75*L29</f>
        <v>0</v>
      </c>
      <c r="M30" s="87">
        <f t="shared" ref="M30:M36" si="28">SUM(F30:L30)</f>
        <v>0</v>
      </c>
      <c r="N30" s="43">
        <v>53818</v>
      </c>
    </row>
    <row r="31" spans="1:14" ht="17" customHeight="1" thickBot="1" x14ac:dyDescent="0.4">
      <c r="A31" s="198"/>
      <c r="B31" s="201" t="s">
        <v>30</v>
      </c>
      <c r="C31" s="195"/>
      <c r="D31" s="195"/>
      <c r="E31" s="195"/>
      <c r="F31" s="14"/>
      <c r="G31" s="14"/>
      <c r="H31" s="14"/>
      <c r="I31" s="14"/>
      <c r="J31" s="14"/>
      <c r="K31" s="14"/>
      <c r="L31" s="30"/>
      <c r="M31" s="38">
        <f t="shared" si="28"/>
        <v>0</v>
      </c>
      <c r="N31" s="44">
        <v>52605</v>
      </c>
    </row>
    <row r="32" spans="1:14" ht="17" customHeight="1" x14ac:dyDescent="0.35">
      <c r="A32" s="196" t="s">
        <v>38</v>
      </c>
      <c r="B32" s="199" t="s">
        <v>12</v>
      </c>
      <c r="C32" s="200"/>
      <c r="D32" s="200"/>
      <c r="E32" s="200"/>
      <c r="F32" s="13"/>
      <c r="G32" s="13"/>
      <c r="H32" s="13"/>
      <c r="I32" s="13"/>
      <c r="J32" s="13"/>
      <c r="K32" s="13"/>
      <c r="L32" s="31"/>
      <c r="M32" s="36">
        <f t="shared" si="28"/>
        <v>0</v>
      </c>
      <c r="N32" s="45">
        <v>53818</v>
      </c>
    </row>
    <row r="33" spans="1:15" ht="17" customHeight="1" x14ac:dyDescent="0.35">
      <c r="A33" s="197"/>
      <c r="B33" s="191" t="s">
        <v>13</v>
      </c>
      <c r="C33" s="192"/>
      <c r="D33" s="192"/>
      <c r="E33" s="192"/>
      <c r="F33" s="10"/>
      <c r="G33" s="10"/>
      <c r="H33" s="10"/>
      <c r="I33" s="10"/>
      <c r="J33" s="10"/>
      <c r="K33" s="10"/>
      <c r="L33" s="29"/>
      <c r="M33" s="37">
        <f t="shared" si="28"/>
        <v>0</v>
      </c>
      <c r="N33" s="43">
        <v>52201</v>
      </c>
    </row>
    <row r="34" spans="1:15" ht="17" customHeight="1" x14ac:dyDescent="0.35">
      <c r="A34" s="197"/>
      <c r="B34" s="191" t="s">
        <v>14</v>
      </c>
      <c r="C34" s="192"/>
      <c r="D34" s="192"/>
      <c r="E34" s="192"/>
      <c r="F34" s="10"/>
      <c r="G34" s="10"/>
      <c r="H34" s="10"/>
      <c r="I34" s="10"/>
      <c r="J34" s="10"/>
      <c r="K34" s="10"/>
      <c r="L34" s="29"/>
      <c r="M34" s="37">
        <f t="shared" si="28"/>
        <v>0</v>
      </c>
      <c r="N34" s="43">
        <v>53819</v>
      </c>
    </row>
    <row r="35" spans="1:15" ht="17" customHeight="1" thickBot="1" x14ac:dyDescent="0.4">
      <c r="A35" s="198"/>
      <c r="B35" s="201" t="s">
        <v>45</v>
      </c>
      <c r="C35" s="195"/>
      <c r="D35" s="195"/>
      <c r="E35" s="195"/>
      <c r="F35" s="222"/>
      <c r="G35" s="223"/>
      <c r="H35" s="223"/>
      <c r="I35" s="223"/>
      <c r="J35" s="223"/>
      <c r="K35" s="223"/>
      <c r="L35" s="224"/>
      <c r="M35" s="38">
        <f>+I50</f>
        <v>0</v>
      </c>
      <c r="N35" s="46"/>
    </row>
    <row r="36" spans="1:15" ht="16" thickBot="1" x14ac:dyDescent="0.4">
      <c r="A36" s="78" t="s">
        <v>15</v>
      </c>
      <c r="B36" s="79"/>
      <c r="C36" s="80"/>
      <c r="D36" s="80"/>
      <c r="E36" s="80"/>
      <c r="F36" s="81">
        <f t="shared" ref="F36:L36" si="29">SUM(F10:F17,F19,F21,F22:F26,F28,F30,F31:F35)</f>
        <v>0</v>
      </c>
      <c r="G36" s="81">
        <f t="shared" si="29"/>
        <v>0</v>
      </c>
      <c r="H36" s="81">
        <f t="shared" si="29"/>
        <v>0</v>
      </c>
      <c r="I36" s="81">
        <f t="shared" si="29"/>
        <v>0</v>
      </c>
      <c r="J36" s="81">
        <f t="shared" si="29"/>
        <v>0</v>
      </c>
      <c r="K36" s="81">
        <f t="shared" si="29"/>
        <v>0</v>
      </c>
      <c r="L36" s="81">
        <f t="shared" si="29"/>
        <v>0</v>
      </c>
      <c r="M36" s="82">
        <f t="shared" si="2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219" t="s">
        <v>16</v>
      </c>
      <c r="L37" s="220"/>
      <c r="M37" s="9">
        <f>M36+M35</f>
        <v>0</v>
      </c>
      <c r="N37" s="3"/>
    </row>
    <row r="38" spans="1:15" ht="15" thickBot="1" x14ac:dyDescent="0.4">
      <c r="A38" s="217" t="s">
        <v>47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</row>
    <row r="39" spans="1:15" ht="15" thickBot="1" x14ac:dyDescent="0.4">
      <c r="A39" s="205" t="s">
        <v>354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7"/>
      <c r="M39" s="1" t="s">
        <v>18</v>
      </c>
    </row>
    <row r="40" spans="1:15" x14ac:dyDescent="0.3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">
        <v>0</v>
      </c>
    </row>
    <row r="41" spans="1:15" ht="15" thickBot="1" x14ac:dyDescent="0.4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7"/>
      <c r="M41" s="58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71" t="s">
        <v>370</v>
      </c>
      <c r="J42" s="171"/>
      <c r="K42" s="171"/>
      <c r="L42" s="172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174" t="s">
        <v>48</v>
      </c>
      <c r="J43" s="174"/>
      <c r="K43" s="174"/>
      <c r="L43" s="175"/>
      <c r="M43" s="59">
        <f>+M37-M42</f>
        <v>0</v>
      </c>
      <c r="N43" s="3"/>
    </row>
    <row r="44" spans="1:15" ht="10" customHeight="1" x14ac:dyDescent="0.35">
      <c r="A44" s="15" t="s">
        <v>39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60" t="s">
        <v>17</v>
      </c>
      <c r="B45" s="173" t="s">
        <v>40</v>
      </c>
      <c r="C45" s="173"/>
      <c r="D45" s="173"/>
      <c r="E45" s="168" t="s">
        <v>41</v>
      </c>
      <c r="F45" s="169"/>
      <c r="G45" s="169"/>
      <c r="H45" s="170"/>
      <c r="I45" s="60" t="s">
        <v>42</v>
      </c>
      <c r="J45" s="61"/>
      <c r="K45" s="62" t="s">
        <v>43</v>
      </c>
      <c r="L45" s="63"/>
      <c r="M45" s="5"/>
      <c r="N45" s="3"/>
      <c r="O45" s="3"/>
    </row>
    <row r="46" spans="1:15" ht="15.5" x14ac:dyDescent="0.35">
      <c r="A46" s="73"/>
      <c r="B46" s="179"/>
      <c r="C46" s="179"/>
      <c r="D46" s="179"/>
      <c r="E46" s="182"/>
      <c r="F46" s="183"/>
      <c r="G46" s="183"/>
      <c r="H46" s="184"/>
      <c r="I46" s="20">
        <v>0</v>
      </c>
      <c r="J46" s="176"/>
      <c r="K46" s="177"/>
      <c r="L46" s="178"/>
      <c r="M46" s="5"/>
      <c r="N46" s="3"/>
      <c r="O46" s="3"/>
    </row>
    <row r="47" spans="1:15" ht="15.5" x14ac:dyDescent="0.35">
      <c r="A47" s="73"/>
      <c r="B47" s="179"/>
      <c r="C47" s="179"/>
      <c r="D47" s="179"/>
      <c r="E47" s="182"/>
      <c r="F47" s="183"/>
      <c r="G47" s="183"/>
      <c r="H47" s="184"/>
      <c r="I47" s="20">
        <v>0</v>
      </c>
      <c r="J47" s="176"/>
      <c r="K47" s="177"/>
      <c r="L47" s="178"/>
      <c r="M47" s="5"/>
      <c r="N47" s="3"/>
      <c r="O47" s="3"/>
    </row>
    <row r="48" spans="1:15" ht="15.5" x14ac:dyDescent="0.35">
      <c r="A48" s="73"/>
      <c r="B48" s="179"/>
      <c r="C48" s="179"/>
      <c r="D48" s="179"/>
      <c r="E48" s="182"/>
      <c r="F48" s="183"/>
      <c r="G48" s="183"/>
      <c r="H48" s="184"/>
      <c r="I48" s="20">
        <v>0</v>
      </c>
      <c r="J48" s="176"/>
      <c r="K48" s="177"/>
      <c r="L48" s="178"/>
      <c r="M48" s="5"/>
      <c r="N48" s="3"/>
      <c r="O48" s="3"/>
    </row>
    <row r="49" spans="1:15" ht="15.5" x14ac:dyDescent="0.35">
      <c r="A49" s="73"/>
      <c r="B49" s="179"/>
      <c r="C49" s="179"/>
      <c r="D49" s="179"/>
      <c r="E49" s="182"/>
      <c r="F49" s="183"/>
      <c r="G49" s="183"/>
      <c r="H49" s="184"/>
      <c r="I49" s="20">
        <v>0</v>
      </c>
      <c r="J49" s="176"/>
      <c r="K49" s="177"/>
      <c r="L49" s="178"/>
      <c r="M49" s="5"/>
      <c r="N49" s="3"/>
      <c r="O49" s="3"/>
    </row>
    <row r="50" spans="1:15" ht="15.5" x14ac:dyDescent="0.35">
      <c r="A50" s="202" t="s">
        <v>44</v>
      </c>
      <c r="B50" s="203"/>
      <c r="C50" s="203"/>
      <c r="D50" s="203"/>
      <c r="E50" s="203"/>
      <c r="F50" s="203"/>
      <c r="G50" s="203"/>
      <c r="H50" s="204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88" t="s">
        <v>19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90"/>
      <c r="M52" s="190"/>
      <c r="N52" s="190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63"/>
      <c r="G53" s="164"/>
      <c r="H53" s="164"/>
      <c r="I53" s="180"/>
      <c r="J53" s="181"/>
      <c r="K53" s="181"/>
      <c r="L53" s="7" t="s">
        <v>21</v>
      </c>
      <c r="M53" s="56"/>
      <c r="N53" s="57" t="s">
        <v>375</v>
      </c>
    </row>
    <row r="54" spans="1:15" x14ac:dyDescent="0.35">
      <c r="A54" s="185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7"/>
      <c r="M54" s="187"/>
      <c r="N54" s="187"/>
    </row>
  </sheetData>
  <sheetProtection algorithmName="SHA-512" hashValue="z7LpKhNfXHsoFdRbJsaCrRH8WepCrYcCMrnecEOcWg6J/MURoRtJOMZpFD0GCWjSC5znKFAxGyI81wgQsZ1aUQ==" saltValue="1Hmcn4TRhonwNn9V5d8B8w==" spinCount="100000" sheet="1" selectLockedCell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M8:M9"/>
    <mergeCell ref="N8:N9"/>
    <mergeCell ref="B9:E9"/>
    <mergeCell ref="B8:E8"/>
    <mergeCell ref="B25:E25"/>
    <mergeCell ref="B11:E11"/>
    <mergeCell ref="A38:N38"/>
    <mergeCell ref="K37:L37"/>
    <mergeCell ref="B35:E35"/>
    <mergeCell ref="B30:E30"/>
    <mergeCell ref="B27:E27"/>
    <mergeCell ref="F35:L35"/>
    <mergeCell ref="J46:L46"/>
    <mergeCell ref="E46:H46"/>
    <mergeCell ref="A17:A23"/>
    <mergeCell ref="A8:A16"/>
    <mergeCell ref="B26:E26"/>
    <mergeCell ref="B18:E18"/>
    <mergeCell ref="B28:E28"/>
    <mergeCell ref="B19:E19"/>
    <mergeCell ref="B21:E21"/>
    <mergeCell ref="B20:E20"/>
    <mergeCell ref="B17:E17"/>
    <mergeCell ref="B16:E16"/>
    <mergeCell ref="B15:E15"/>
    <mergeCell ref="B13:E13"/>
    <mergeCell ref="B12:E12"/>
    <mergeCell ref="B14:E14"/>
    <mergeCell ref="A54:N54"/>
    <mergeCell ref="A52:N52"/>
    <mergeCell ref="B10:E10"/>
    <mergeCell ref="B22:E22"/>
    <mergeCell ref="B23:E23"/>
    <mergeCell ref="B33:E33"/>
    <mergeCell ref="A32:A35"/>
    <mergeCell ref="B32:E32"/>
    <mergeCell ref="B34:E34"/>
    <mergeCell ref="B31:E31"/>
    <mergeCell ref="A24:A31"/>
    <mergeCell ref="B24:E24"/>
    <mergeCell ref="A50:H50"/>
    <mergeCell ref="A39:L39"/>
    <mergeCell ref="A40:L40"/>
    <mergeCell ref="B49:D49"/>
    <mergeCell ref="F53:H53"/>
    <mergeCell ref="A41:L41"/>
    <mergeCell ref="E45:H45"/>
    <mergeCell ref="I42:L42"/>
    <mergeCell ref="B45:D45"/>
    <mergeCell ref="I43:L43"/>
    <mergeCell ref="J47:L47"/>
    <mergeCell ref="J48:L48"/>
    <mergeCell ref="J49:L49"/>
    <mergeCell ref="B46:D46"/>
    <mergeCell ref="B47:D47"/>
    <mergeCell ref="B48:D48"/>
    <mergeCell ref="I53:K53"/>
    <mergeCell ref="E47:H47"/>
    <mergeCell ref="E48:H48"/>
    <mergeCell ref="E49:H49"/>
    <mergeCell ref="M6:M7"/>
    <mergeCell ref="N6:N7"/>
    <mergeCell ref="D2:J2"/>
    <mergeCell ref="L2:N2"/>
    <mergeCell ref="D4:N4"/>
    <mergeCell ref="D3:N3"/>
    <mergeCell ref="A5:E5"/>
    <mergeCell ref="A2:C2"/>
    <mergeCell ref="A3:C3"/>
    <mergeCell ref="A4:C4"/>
    <mergeCell ref="E6:L6"/>
    <mergeCell ref="A7:E7"/>
  </mergeCells>
  <dataValidations xWindow="531" yWindow="711" count="2"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100-000000000000}">
      <formula1>"0,1"</formula1>
    </dataValidation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100-000001000000}">
      <formula1>"0,.75,1"</formula1>
    </dataValidation>
  </dataValidations>
  <printOptions horizontalCentered="1" verticalCentered="1"/>
  <pageMargins left="0.25" right="0.25" top="0" bottom="0" header="0" footer="0"/>
  <pageSetup scale="67" fitToWidth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O54"/>
  <sheetViews>
    <sheetView zoomScale="85" zoomScaleNormal="85" workbookViewId="0">
      <selection activeCell="S55" sqref="S55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153" t="s">
        <v>35</v>
      </c>
      <c r="B2" s="154"/>
      <c r="C2" s="154"/>
      <c r="D2" s="143"/>
      <c r="E2" s="143"/>
      <c r="F2" s="143"/>
      <c r="G2" s="143"/>
      <c r="H2" s="143"/>
      <c r="I2" s="143"/>
      <c r="J2" s="143"/>
      <c r="K2" s="12" t="s">
        <v>21</v>
      </c>
      <c r="L2" s="144"/>
      <c r="M2" s="144"/>
      <c r="N2" s="145"/>
    </row>
    <row r="3" spans="1:14" ht="17" customHeight="1" x14ac:dyDescent="0.35">
      <c r="A3" s="155" t="s">
        <v>26</v>
      </c>
      <c r="B3" s="156"/>
      <c r="C3" s="156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1:14" ht="17" customHeight="1" thickBot="1" x14ac:dyDescent="0.4">
      <c r="A4" s="157" t="s">
        <v>0</v>
      </c>
      <c r="B4" s="158"/>
      <c r="C4" s="158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1:14" ht="17" customHeight="1" thickBot="1" x14ac:dyDescent="0.4">
      <c r="A5" s="151" t="s">
        <v>46</v>
      </c>
      <c r="B5" s="152"/>
      <c r="C5" s="152"/>
      <c r="D5" s="152"/>
      <c r="E5" s="152"/>
      <c r="F5" s="40"/>
      <c r="G5" s="40"/>
      <c r="H5" s="40"/>
      <c r="I5" s="40"/>
      <c r="J5" s="40"/>
      <c r="K5" s="40"/>
      <c r="L5" s="41"/>
      <c r="M5" s="33"/>
      <c r="N5" s="25"/>
    </row>
    <row r="6" spans="1:14" ht="20" customHeight="1" thickBot="1" x14ac:dyDescent="0.4">
      <c r="A6" s="39"/>
      <c r="B6" s="24"/>
      <c r="C6" s="24"/>
      <c r="D6" s="24"/>
      <c r="E6" s="159"/>
      <c r="F6" s="159"/>
      <c r="G6" s="159"/>
      <c r="H6" s="159"/>
      <c r="I6" s="159"/>
      <c r="J6" s="159"/>
      <c r="K6" s="159"/>
      <c r="L6" s="160"/>
      <c r="M6" s="142" t="s">
        <v>1</v>
      </c>
      <c r="N6" s="142" t="s">
        <v>2</v>
      </c>
    </row>
    <row r="7" spans="1:14" ht="15" thickBot="1" x14ac:dyDescent="0.4">
      <c r="A7" s="161" t="s">
        <v>353</v>
      </c>
      <c r="B7" s="162"/>
      <c r="C7" s="162"/>
      <c r="D7" s="162"/>
      <c r="E7" s="162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42"/>
      <c r="N7" s="142"/>
    </row>
    <row r="8" spans="1:14" ht="17" customHeight="1" x14ac:dyDescent="0.35">
      <c r="A8" s="196" t="s">
        <v>36</v>
      </c>
      <c r="B8" s="232" t="s">
        <v>3</v>
      </c>
      <c r="C8" s="233"/>
      <c r="D8" s="233"/>
      <c r="E8" s="234"/>
      <c r="F8" s="34"/>
      <c r="G8" s="34"/>
      <c r="H8" s="34"/>
      <c r="I8" s="34"/>
      <c r="J8" s="34"/>
      <c r="K8" s="34"/>
      <c r="L8" s="35"/>
      <c r="M8" s="225"/>
      <c r="N8" s="227"/>
    </row>
    <row r="9" spans="1:14" ht="17" customHeight="1" thickBot="1" x14ac:dyDescent="0.4">
      <c r="A9" s="197"/>
      <c r="B9" s="229" t="s">
        <v>4</v>
      </c>
      <c r="C9" s="230"/>
      <c r="D9" s="230"/>
      <c r="E9" s="231"/>
      <c r="F9" s="112">
        <v>0.7</v>
      </c>
      <c r="G9" s="112">
        <v>0.7</v>
      </c>
      <c r="H9" s="112">
        <v>0.7</v>
      </c>
      <c r="I9" s="112">
        <v>0.7</v>
      </c>
      <c r="J9" s="112">
        <v>0.7</v>
      </c>
      <c r="K9" s="112">
        <v>0.7</v>
      </c>
      <c r="L9" s="112">
        <v>0.7</v>
      </c>
      <c r="M9" s="226"/>
      <c r="N9" s="228"/>
    </row>
    <row r="10" spans="1:14" ht="17" customHeight="1" x14ac:dyDescent="0.35">
      <c r="A10" s="197"/>
      <c r="B10" s="191" t="s">
        <v>5</v>
      </c>
      <c r="C10" s="192"/>
      <c r="D10" s="192"/>
      <c r="E10" s="192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8">
        <f t="shared" si="1"/>
        <v>0</v>
      </c>
      <c r="M10" s="87">
        <f t="shared" ref="M10:M17" si="2">SUM(F10:L10)</f>
        <v>0</v>
      </c>
      <c r="N10" s="42">
        <v>53813</v>
      </c>
    </row>
    <row r="11" spans="1:14" ht="17" customHeight="1" x14ac:dyDescent="0.35">
      <c r="A11" s="197"/>
      <c r="B11" s="191" t="s">
        <v>22</v>
      </c>
      <c r="C11" s="192"/>
      <c r="D11" s="192"/>
      <c r="E11" s="192"/>
      <c r="F11" s="10"/>
      <c r="G11" s="10"/>
      <c r="H11" s="10"/>
      <c r="I11" s="10"/>
      <c r="J11" s="10"/>
      <c r="K11" s="10"/>
      <c r="L11" s="29"/>
      <c r="M11" s="37">
        <f t="shared" si="2"/>
        <v>0</v>
      </c>
      <c r="N11" s="43">
        <v>53811</v>
      </c>
    </row>
    <row r="12" spans="1:14" ht="17" customHeight="1" x14ac:dyDescent="0.35">
      <c r="A12" s="197"/>
      <c r="B12" s="191" t="s">
        <v>23</v>
      </c>
      <c r="C12" s="192"/>
      <c r="D12" s="192"/>
      <c r="E12" s="192"/>
      <c r="F12" s="10"/>
      <c r="G12" s="10"/>
      <c r="H12" s="10"/>
      <c r="I12" s="10"/>
      <c r="J12" s="10"/>
      <c r="K12" s="10"/>
      <c r="L12" s="29"/>
      <c r="M12" s="37">
        <f t="shared" si="2"/>
        <v>0</v>
      </c>
      <c r="N12" s="43">
        <v>53816</v>
      </c>
    </row>
    <row r="13" spans="1:14" ht="17" customHeight="1" x14ac:dyDescent="0.35">
      <c r="A13" s="197"/>
      <c r="B13" s="191" t="s">
        <v>24</v>
      </c>
      <c r="C13" s="192"/>
      <c r="D13" s="192"/>
      <c r="E13" s="192"/>
      <c r="F13" s="10"/>
      <c r="G13" s="10"/>
      <c r="H13" s="10"/>
      <c r="I13" s="10"/>
      <c r="J13" s="10"/>
      <c r="K13" s="10"/>
      <c r="L13" s="29"/>
      <c r="M13" s="37">
        <f t="shared" si="2"/>
        <v>0</v>
      </c>
      <c r="N13" s="43">
        <v>53812</v>
      </c>
    </row>
    <row r="14" spans="1:14" ht="17" customHeight="1" x14ac:dyDescent="0.35">
      <c r="A14" s="197"/>
      <c r="B14" s="191" t="s">
        <v>348</v>
      </c>
      <c r="C14" s="192"/>
      <c r="D14" s="192"/>
      <c r="E14" s="192"/>
      <c r="F14" s="10"/>
      <c r="G14" s="10"/>
      <c r="H14" s="10"/>
      <c r="I14" s="10"/>
      <c r="J14" s="10"/>
      <c r="K14" s="10"/>
      <c r="L14" s="29"/>
      <c r="M14" s="37">
        <f t="shared" si="2"/>
        <v>0</v>
      </c>
      <c r="N14" s="43">
        <v>53814</v>
      </c>
    </row>
    <row r="15" spans="1:14" ht="17" customHeight="1" x14ac:dyDescent="0.35">
      <c r="A15" s="197"/>
      <c r="B15" s="191" t="s">
        <v>29</v>
      </c>
      <c r="C15" s="192"/>
      <c r="D15" s="192"/>
      <c r="E15" s="192"/>
      <c r="F15" s="10"/>
      <c r="G15" s="10"/>
      <c r="H15" s="10"/>
      <c r="I15" s="10"/>
      <c r="J15" s="10"/>
      <c r="K15" s="10"/>
      <c r="L15" s="29"/>
      <c r="M15" s="37">
        <f t="shared" si="2"/>
        <v>0</v>
      </c>
      <c r="N15" s="43">
        <v>53813</v>
      </c>
    </row>
    <row r="16" spans="1:14" ht="17" customHeight="1" thickBot="1" x14ac:dyDescent="0.4">
      <c r="A16" s="198"/>
      <c r="B16" s="201" t="s">
        <v>25</v>
      </c>
      <c r="C16" s="195"/>
      <c r="D16" s="195"/>
      <c r="E16" s="195"/>
      <c r="F16" s="14"/>
      <c r="G16" s="14"/>
      <c r="H16" s="14"/>
      <c r="I16" s="14"/>
      <c r="J16" s="14"/>
      <c r="K16" s="14"/>
      <c r="L16" s="30"/>
      <c r="M16" s="38">
        <f t="shared" si="2"/>
        <v>0</v>
      </c>
      <c r="N16" s="44">
        <v>53815</v>
      </c>
    </row>
    <row r="17" spans="1:14" ht="17" customHeight="1" thickBot="1" x14ac:dyDescent="0.4">
      <c r="A17" s="196" t="s">
        <v>7</v>
      </c>
      <c r="B17" s="216" t="s">
        <v>37</v>
      </c>
      <c r="C17" s="200"/>
      <c r="D17" s="200"/>
      <c r="E17" s="200"/>
      <c r="F17" s="13"/>
      <c r="G17" s="13"/>
      <c r="H17" s="13"/>
      <c r="I17" s="13"/>
      <c r="J17" s="13"/>
      <c r="K17" s="13"/>
      <c r="L17" s="31"/>
      <c r="M17" s="85">
        <f t="shared" si="2"/>
        <v>0</v>
      </c>
      <c r="N17" s="66">
        <v>53817</v>
      </c>
    </row>
    <row r="18" spans="1:14" ht="17" customHeight="1" thickBot="1" x14ac:dyDescent="0.4">
      <c r="A18" s="197"/>
      <c r="B18" s="211" t="s">
        <v>31</v>
      </c>
      <c r="C18" s="212"/>
      <c r="D18" s="212"/>
      <c r="E18" s="212"/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2">
        <v>0</v>
      </c>
      <c r="M18" s="91"/>
      <c r="N18" s="96"/>
    </row>
    <row r="19" spans="1:14" ht="17" customHeight="1" thickBot="1" x14ac:dyDescent="0.4">
      <c r="A19" s="197"/>
      <c r="B19" s="215" t="s">
        <v>33</v>
      </c>
      <c r="C19" s="214"/>
      <c r="D19" s="214"/>
      <c r="E19" s="214"/>
      <c r="F19" s="19">
        <f>100*F18</f>
        <v>0</v>
      </c>
      <c r="G19" s="19">
        <f t="shared" ref="G19:L19" si="3">100*G18</f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32">
        <f t="shared" si="3"/>
        <v>0</v>
      </c>
      <c r="M19" s="88">
        <f>SUM(F19:L19)</f>
        <v>0</v>
      </c>
      <c r="N19" s="67">
        <v>53817</v>
      </c>
    </row>
    <row r="20" spans="1:14" ht="17" customHeight="1" thickBot="1" x14ac:dyDescent="0.4">
      <c r="A20" s="197"/>
      <c r="B20" s="211" t="s">
        <v>32</v>
      </c>
      <c r="C20" s="212"/>
      <c r="D20" s="212"/>
      <c r="E20" s="212"/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2">
        <v>0</v>
      </c>
      <c r="M20" s="91"/>
      <c r="N20" s="96"/>
    </row>
    <row r="21" spans="1:14" ht="17" customHeight="1" x14ac:dyDescent="0.35">
      <c r="A21" s="197"/>
      <c r="B21" s="215" t="s">
        <v>34</v>
      </c>
      <c r="C21" s="214"/>
      <c r="D21" s="214"/>
      <c r="E21" s="214"/>
      <c r="F21" s="19">
        <f>220*F20</f>
        <v>0</v>
      </c>
      <c r="G21" s="19">
        <f t="shared" ref="G21:L21" si="4">220*G20</f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32">
        <f t="shared" si="4"/>
        <v>0</v>
      </c>
      <c r="M21" s="83">
        <f t="shared" ref="M21:M26" si="5">SUM(F21:L21)</f>
        <v>0</v>
      </c>
      <c r="N21" s="68">
        <v>53817</v>
      </c>
    </row>
    <row r="22" spans="1:14" ht="17" customHeight="1" x14ac:dyDescent="0.35">
      <c r="A22" s="197"/>
      <c r="B22" s="193" t="s">
        <v>28</v>
      </c>
      <c r="C22" s="192"/>
      <c r="D22" s="192"/>
      <c r="E22" s="192"/>
      <c r="F22" s="10"/>
      <c r="G22" s="10"/>
      <c r="H22" s="10"/>
      <c r="I22" s="10"/>
      <c r="J22" s="10"/>
      <c r="K22" s="10"/>
      <c r="L22" s="29"/>
      <c r="M22" s="64">
        <f t="shared" si="5"/>
        <v>0</v>
      </c>
      <c r="N22" s="69">
        <v>53820</v>
      </c>
    </row>
    <row r="23" spans="1:14" ht="17" customHeight="1" thickBot="1" x14ac:dyDescent="0.4">
      <c r="A23" s="198"/>
      <c r="B23" s="194" t="s">
        <v>6</v>
      </c>
      <c r="C23" s="195"/>
      <c r="D23" s="195"/>
      <c r="E23" s="195"/>
      <c r="F23" s="14"/>
      <c r="G23" s="14"/>
      <c r="H23" s="14"/>
      <c r="I23" s="14"/>
      <c r="J23" s="14"/>
      <c r="K23" s="14"/>
      <c r="L23" s="30"/>
      <c r="M23" s="65">
        <f t="shared" si="5"/>
        <v>0</v>
      </c>
      <c r="N23" s="70">
        <v>53820</v>
      </c>
    </row>
    <row r="24" spans="1:14" ht="17" customHeight="1" x14ac:dyDescent="0.35">
      <c r="A24" s="196" t="s">
        <v>8</v>
      </c>
      <c r="B24" s="199" t="s">
        <v>9</v>
      </c>
      <c r="C24" s="200"/>
      <c r="D24" s="200"/>
      <c r="E24" s="200"/>
      <c r="F24" s="13"/>
      <c r="G24" s="13"/>
      <c r="H24" s="13"/>
      <c r="I24" s="13"/>
      <c r="J24" s="13"/>
      <c r="K24" s="13"/>
      <c r="L24" s="31"/>
      <c r="M24" s="36">
        <f t="shared" si="5"/>
        <v>0</v>
      </c>
      <c r="N24" s="45">
        <v>53818</v>
      </c>
    </row>
    <row r="25" spans="1:14" ht="17" customHeight="1" x14ac:dyDescent="0.35">
      <c r="A25" s="197"/>
      <c r="B25" s="191" t="s">
        <v>10</v>
      </c>
      <c r="C25" s="192"/>
      <c r="D25" s="192"/>
      <c r="E25" s="192"/>
      <c r="F25" s="10"/>
      <c r="G25" s="10"/>
      <c r="H25" s="10"/>
      <c r="I25" s="10"/>
      <c r="J25" s="10"/>
      <c r="K25" s="10"/>
      <c r="L25" s="29"/>
      <c r="M25" s="37">
        <f t="shared" si="5"/>
        <v>0</v>
      </c>
      <c r="N25" s="43">
        <v>53818</v>
      </c>
    </row>
    <row r="26" spans="1:14" ht="17" customHeight="1" thickBot="1" x14ac:dyDescent="0.4">
      <c r="A26" s="197"/>
      <c r="B26" s="191" t="s">
        <v>11</v>
      </c>
      <c r="C26" s="192"/>
      <c r="D26" s="192"/>
      <c r="E26" s="192"/>
      <c r="F26" s="10"/>
      <c r="G26" s="10"/>
      <c r="H26" s="10"/>
      <c r="I26" s="10"/>
      <c r="J26" s="10"/>
      <c r="K26" s="10"/>
      <c r="L26" s="29"/>
      <c r="M26" s="77">
        <f t="shared" si="5"/>
        <v>0</v>
      </c>
      <c r="N26" s="43">
        <v>53818</v>
      </c>
    </row>
    <row r="27" spans="1:14" ht="17" customHeight="1" thickBot="1" x14ac:dyDescent="0.4">
      <c r="A27" s="197"/>
      <c r="B27" s="221" t="s">
        <v>352</v>
      </c>
      <c r="C27" s="212"/>
      <c r="D27" s="212"/>
      <c r="E27" s="212"/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2">
        <v>0</v>
      </c>
      <c r="M27" s="89"/>
      <c r="N27" s="90"/>
    </row>
    <row r="28" spans="1:14" ht="17" customHeight="1" thickBot="1" x14ac:dyDescent="0.4">
      <c r="A28" s="197"/>
      <c r="B28" s="213" t="s">
        <v>349</v>
      </c>
      <c r="C28" s="214"/>
      <c r="D28" s="214"/>
      <c r="E28" s="214"/>
      <c r="F28" s="19">
        <f>60*F27</f>
        <v>0</v>
      </c>
      <c r="G28" s="19">
        <f t="shared" ref="G28:L28" si="6">60*G27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32">
        <f t="shared" si="6"/>
        <v>0</v>
      </c>
      <c r="M28" s="86">
        <f>SUM(F28:L28)</f>
        <v>0</v>
      </c>
      <c r="N28" s="43">
        <v>53818</v>
      </c>
    </row>
    <row r="29" spans="1:14" ht="17" customHeight="1" thickBot="1" x14ac:dyDescent="0.4">
      <c r="A29" s="197"/>
      <c r="B29" s="75" t="s">
        <v>351</v>
      </c>
      <c r="C29" s="76"/>
      <c r="D29" s="76"/>
      <c r="E29" s="76"/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2">
        <v>0</v>
      </c>
      <c r="M29" s="89"/>
      <c r="N29" s="90"/>
    </row>
    <row r="30" spans="1:14" ht="17" customHeight="1" x14ac:dyDescent="0.35">
      <c r="A30" s="197"/>
      <c r="B30" s="213" t="s">
        <v>350</v>
      </c>
      <c r="C30" s="214"/>
      <c r="D30" s="214"/>
      <c r="E30" s="214"/>
      <c r="F30" s="19">
        <f>75*F29</f>
        <v>0</v>
      </c>
      <c r="G30" s="19">
        <f t="shared" ref="G30:L30" si="7">75*G29</f>
        <v>0</v>
      </c>
      <c r="H30" s="19">
        <f t="shared" si="7"/>
        <v>0</v>
      </c>
      <c r="I30" s="19">
        <f t="shared" si="7"/>
        <v>0</v>
      </c>
      <c r="J30" s="19">
        <f t="shared" si="7"/>
        <v>0</v>
      </c>
      <c r="K30" s="19">
        <f t="shared" si="7"/>
        <v>0</v>
      </c>
      <c r="L30" s="32">
        <f t="shared" si="7"/>
        <v>0</v>
      </c>
      <c r="M30" s="87">
        <f t="shared" ref="M30:M36" si="8">SUM(F30:L30)</f>
        <v>0</v>
      </c>
      <c r="N30" s="43">
        <v>53818</v>
      </c>
    </row>
    <row r="31" spans="1:14" ht="17" customHeight="1" thickBot="1" x14ac:dyDescent="0.4">
      <c r="A31" s="198"/>
      <c r="B31" s="201" t="s">
        <v>30</v>
      </c>
      <c r="C31" s="195"/>
      <c r="D31" s="195"/>
      <c r="E31" s="195"/>
      <c r="F31" s="14"/>
      <c r="G31" s="14"/>
      <c r="H31" s="14"/>
      <c r="I31" s="14"/>
      <c r="J31" s="14"/>
      <c r="K31" s="14"/>
      <c r="L31" s="30"/>
      <c r="M31" s="38">
        <f t="shared" si="8"/>
        <v>0</v>
      </c>
      <c r="N31" s="44">
        <v>52605</v>
      </c>
    </row>
    <row r="32" spans="1:14" ht="17" customHeight="1" x14ac:dyDescent="0.35">
      <c r="A32" s="196" t="s">
        <v>38</v>
      </c>
      <c r="B32" s="199" t="s">
        <v>12</v>
      </c>
      <c r="C32" s="200"/>
      <c r="D32" s="200"/>
      <c r="E32" s="200"/>
      <c r="F32" s="13"/>
      <c r="G32" s="13"/>
      <c r="H32" s="13"/>
      <c r="I32" s="13"/>
      <c r="J32" s="13"/>
      <c r="K32" s="13"/>
      <c r="L32" s="31"/>
      <c r="M32" s="36">
        <f t="shared" si="8"/>
        <v>0</v>
      </c>
      <c r="N32" s="45">
        <v>53818</v>
      </c>
    </row>
    <row r="33" spans="1:15" ht="17" customHeight="1" x14ac:dyDescent="0.35">
      <c r="A33" s="197"/>
      <c r="B33" s="191" t="s">
        <v>13</v>
      </c>
      <c r="C33" s="192"/>
      <c r="D33" s="192"/>
      <c r="E33" s="192"/>
      <c r="F33" s="10"/>
      <c r="G33" s="10"/>
      <c r="H33" s="10"/>
      <c r="I33" s="10"/>
      <c r="J33" s="10"/>
      <c r="K33" s="10"/>
      <c r="L33" s="29"/>
      <c r="M33" s="37">
        <f t="shared" si="8"/>
        <v>0</v>
      </c>
      <c r="N33" s="43">
        <v>52201</v>
      </c>
    </row>
    <row r="34" spans="1:15" ht="17" customHeight="1" x14ac:dyDescent="0.35">
      <c r="A34" s="197"/>
      <c r="B34" s="191" t="s">
        <v>14</v>
      </c>
      <c r="C34" s="192"/>
      <c r="D34" s="192"/>
      <c r="E34" s="192"/>
      <c r="F34" s="10"/>
      <c r="G34" s="10"/>
      <c r="H34" s="10"/>
      <c r="I34" s="10"/>
      <c r="J34" s="10"/>
      <c r="K34" s="10"/>
      <c r="L34" s="29"/>
      <c r="M34" s="37">
        <f t="shared" si="8"/>
        <v>0</v>
      </c>
      <c r="N34" s="43">
        <v>53819</v>
      </c>
    </row>
    <row r="35" spans="1:15" ht="17" customHeight="1" thickBot="1" x14ac:dyDescent="0.4">
      <c r="A35" s="198"/>
      <c r="B35" s="201" t="s">
        <v>45</v>
      </c>
      <c r="C35" s="195"/>
      <c r="D35" s="195"/>
      <c r="E35" s="195"/>
      <c r="F35" s="222"/>
      <c r="G35" s="223"/>
      <c r="H35" s="223"/>
      <c r="I35" s="223"/>
      <c r="J35" s="223"/>
      <c r="K35" s="223"/>
      <c r="L35" s="224"/>
      <c r="M35" s="38">
        <f>+I50</f>
        <v>0</v>
      </c>
      <c r="N35" s="84"/>
    </row>
    <row r="36" spans="1:15" ht="16" thickBot="1" x14ac:dyDescent="0.4">
      <c r="A36" s="78" t="s">
        <v>15</v>
      </c>
      <c r="B36" s="79"/>
      <c r="C36" s="80"/>
      <c r="D36" s="80"/>
      <c r="E36" s="80"/>
      <c r="F36" s="81">
        <f t="shared" ref="F36:L36" si="9">SUM(F10:F17,F19,F21,F22:F26,F28,F30,F31:F35)</f>
        <v>0</v>
      </c>
      <c r="G36" s="81">
        <f t="shared" si="9"/>
        <v>0</v>
      </c>
      <c r="H36" s="81">
        <f t="shared" si="9"/>
        <v>0</v>
      </c>
      <c r="I36" s="81">
        <f t="shared" si="9"/>
        <v>0</v>
      </c>
      <c r="J36" s="81">
        <f t="shared" si="9"/>
        <v>0</v>
      </c>
      <c r="K36" s="81">
        <f t="shared" si="9"/>
        <v>0</v>
      </c>
      <c r="L36" s="81">
        <f t="shared" si="9"/>
        <v>0</v>
      </c>
      <c r="M36" s="82">
        <f t="shared" si="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219" t="s">
        <v>16</v>
      </c>
      <c r="L37" s="220"/>
      <c r="M37" s="9">
        <f>M36+M35</f>
        <v>0</v>
      </c>
      <c r="N37" s="3"/>
    </row>
    <row r="38" spans="1:15" ht="15" thickBot="1" x14ac:dyDescent="0.4">
      <c r="A38" s="217" t="s">
        <v>47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</row>
    <row r="39" spans="1:15" ht="15" thickBot="1" x14ac:dyDescent="0.4">
      <c r="A39" s="205" t="s">
        <v>354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7"/>
      <c r="M39" s="1" t="s">
        <v>18</v>
      </c>
    </row>
    <row r="40" spans="1:15" x14ac:dyDescent="0.3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">
        <v>0</v>
      </c>
    </row>
    <row r="41" spans="1:15" ht="15" thickBot="1" x14ac:dyDescent="0.4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7"/>
      <c r="M41" s="58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71" t="s">
        <v>370</v>
      </c>
      <c r="J42" s="171"/>
      <c r="K42" s="171"/>
      <c r="L42" s="172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174" t="s">
        <v>48</v>
      </c>
      <c r="J43" s="174"/>
      <c r="K43" s="174"/>
      <c r="L43" s="175"/>
      <c r="M43" s="59">
        <f>+M37-M42</f>
        <v>0</v>
      </c>
      <c r="N43" s="3"/>
    </row>
    <row r="44" spans="1:15" ht="10" customHeight="1" x14ac:dyDescent="0.35">
      <c r="A44" s="15" t="s">
        <v>39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60" t="s">
        <v>17</v>
      </c>
      <c r="B45" s="173" t="s">
        <v>40</v>
      </c>
      <c r="C45" s="173"/>
      <c r="D45" s="173"/>
      <c r="E45" s="168" t="s">
        <v>41</v>
      </c>
      <c r="F45" s="169"/>
      <c r="G45" s="169"/>
      <c r="H45" s="170"/>
      <c r="I45" s="60" t="s">
        <v>42</v>
      </c>
      <c r="J45" s="61"/>
      <c r="K45" s="62" t="s">
        <v>43</v>
      </c>
      <c r="L45" s="63"/>
      <c r="M45" s="5"/>
      <c r="N45" s="3"/>
      <c r="O45" s="3"/>
    </row>
    <row r="46" spans="1:15" ht="15.5" x14ac:dyDescent="0.35">
      <c r="A46" s="73"/>
      <c r="B46" s="179"/>
      <c r="C46" s="179"/>
      <c r="D46" s="179"/>
      <c r="E46" s="182"/>
      <c r="F46" s="183"/>
      <c r="G46" s="183"/>
      <c r="H46" s="184"/>
      <c r="I46" s="20">
        <v>0</v>
      </c>
      <c r="J46" s="176"/>
      <c r="K46" s="177"/>
      <c r="L46" s="178"/>
      <c r="M46" s="5"/>
      <c r="N46" s="3"/>
      <c r="O46" s="3"/>
    </row>
    <row r="47" spans="1:15" ht="15.5" x14ac:dyDescent="0.35">
      <c r="A47" s="73"/>
      <c r="B47" s="179"/>
      <c r="C47" s="179"/>
      <c r="D47" s="179"/>
      <c r="E47" s="182"/>
      <c r="F47" s="183"/>
      <c r="G47" s="183"/>
      <c r="H47" s="184"/>
      <c r="I47" s="20">
        <v>0</v>
      </c>
      <c r="J47" s="176"/>
      <c r="K47" s="177"/>
      <c r="L47" s="178"/>
      <c r="M47" s="5"/>
      <c r="N47" s="3"/>
      <c r="O47" s="3"/>
    </row>
    <row r="48" spans="1:15" ht="15.5" x14ac:dyDescent="0.35">
      <c r="A48" s="73"/>
      <c r="B48" s="179"/>
      <c r="C48" s="179"/>
      <c r="D48" s="179"/>
      <c r="E48" s="182"/>
      <c r="F48" s="183"/>
      <c r="G48" s="183"/>
      <c r="H48" s="184"/>
      <c r="I48" s="20">
        <v>0</v>
      </c>
      <c r="J48" s="176"/>
      <c r="K48" s="177"/>
      <c r="L48" s="178"/>
      <c r="M48" s="5"/>
      <c r="N48" s="3"/>
      <c r="O48" s="3"/>
    </row>
    <row r="49" spans="1:15" ht="15.5" x14ac:dyDescent="0.35">
      <c r="A49" s="73"/>
      <c r="B49" s="179"/>
      <c r="C49" s="179"/>
      <c r="D49" s="179"/>
      <c r="E49" s="182"/>
      <c r="F49" s="183"/>
      <c r="G49" s="183"/>
      <c r="H49" s="184"/>
      <c r="I49" s="20">
        <v>0</v>
      </c>
      <c r="J49" s="176"/>
      <c r="K49" s="177"/>
      <c r="L49" s="178"/>
      <c r="M49" s="5"/>
      <c r="N49" s="3"/>
      <c r="O49" s="3"/>
    </row>
    <row r="50" spans="1:15" ht="15.5" x14ac:dyDescent="0.35">
      <c r="A50" s="202" t="s">
        <v>44</v>
      </c>
      <c r="B50" s="203"/>
      <c r="C50" s="203"/>
      <c r="D50" s="203"/>
      <c r="E50" s="203"/>
      <c r="F50" s="203"/>
      <c r="G50" s="203"/>
      <c r="H50" s="204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88" t="s">
        <v>19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90"/>
      <c r="M52" s="190"/>
      <c r="N52" s="190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63"/>
      <c r="G53" s="164"/>
      <c r="H53" s="164"/>
      <c r="I53" s="180"/>
      <c r="J53" s="181"/>
      <c r="K53" s="181"/>
      <c r="L53" s="7" t="s">
        <v>21</v>
      </c>
      <c r="M53" s="56"/>
      <c r="N53" s="57" t="s">
        <v>375</v>
      </c>
    </row>
    <row r="54" spans="1:15" x14ac:dyDescent="0.35">
      <c r="A54" s="185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7"/>
      <c r="M54" s="187"/>
      <c r="N54" s="187"/>
    </row>
  </sheetData>
  <sheetProtection algorithmName="SHA-512" hashValue="wQSqvier5tyiwKaDfZyLZFNuCH310ToVE+pcHl2SiwSTcwHlcFqFQbx24mdVMTjmB4MSUMKEdp2NLyIU7dt5HQ==" saltValue="lwJstNMNTXJGOCtavoed1A==" spinCount="100000" sheet="1" objects="1" scenario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A54:N54"/>
    <mergeCell ref="B49:D49"/>
    <mergeCell ref="E49:H49"/>
    <mergeCell ref="J49:L49"/>
    <mergeCell ref="A50:H50"/>
    <mergeCell ref="A52:N52"/>
    <mergeCell ref="F53:H53"/>
    <mergeCell ref="I53:K53"/>
    <mergeCell ref="B47:D47"/>
    <mergeCell ref="E47:H47"/>
    <mergeCell ref="J47:L47"/>
    <mergeCell ref="B48:D48"/>
    <mergeCell ref="E48:H48"/>
    <mergeCell ref="J48:L48"/>
    <mergeCell ref="I42:L42"/>
    <mergeCell ref="I43:L43"/>
    <mergeCell ref="B45:D45"/>
    <mergeCell ref="E45:H45"/>
    <mergeCell ref="B46:D46"/>
    <mergeCell ref="E46:H46"/>
    <mergeCell ref="J46:L46"/>
    <mergeCell ref="A41:L41"/>
    <mergeCell ref="A32:A35"/>
    <mergeCell ref="B32:E32"/>
    <mergeCell ref="B33:E33"/>
    <mergeCell ref="B34:E34"/>
    <mergeCell ref="B35:E35"/>
    <mergeCell ref="F35:L35"/>
    <mergeCell ref="K37:L37"/>
    <mergeCell ref="A38:N38"/>
    <mergeCell ref="A39:L39"/>
    <mergeCell ref="A40:L40"/>
    <mergeCell ref="A24:A31"/>
    <mergeCell ref="B24:E24"/>
    <mergeCell ref="B25:E25"/>
    <mergeCell ref="B26:E26"/>
    <mergeCell ref="B27:E27"/>
    <mergeCell ref="B28:E28"/>
    <mergeCell ref="B30:E30"/>
    <mergeCell ref="B31:E31"/>
    <mergeCell ref="B16:E16"/>
    <mergeCell ref="A17:A23"/>
    <mergeCell ref="B17:E17"/>
    <mergeCell ref="B18:E18"/>
    <mergeCell ref="B19:E19"/>
    <mergeCell ref="B20:E20"/>
    <mergeCell ref="B21:E21"/>
    <mergeCell ref="B22:E22"/>
    <mergeCell ref="B23:E23"/>
    <mergeCell ref="B15:E15"/>
    <mergeCell ref="A5:E5"/>
    <mergeCell ref="E6:L6"/>
    <mergeCell ref="M6:M7"/>
    <mergeCell ref="N6:N7"/>
    <mergeCell ref="A7:E7"/>
    <mergeCell ref="A8:A16"/>
    <mergeCell ref="B8:E8"/>
    <mergeCell ref="M8:M9"/>
    <mergeCell ref="N8:N9"/>
    <mergeCell ref="B9:E9"/>
    <mergeCell ref="B10:E10"/>
    <mergeCell ref="B11:E11"/>
    <mergeCell ref="B12:E12"/>
    <mergeCell ref="B13:E13"/>
    <mergeCell ref="B14:E14"/>
    <mergeCell ref="A4:C4"/>
    <mergeCell ref="D4:N4"/>
    <mergeCell ref="A2:C2"/>
    <mergeCell ref="D2:J2"/>
    <mergeCell ref="L2:N2"/>
    <mergeCell ref="A3:C3"/>
    <mergeCell ref="D3:N3"/>
  </mergeCells>
  <dataValidations count="2"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200-000000000000}">
      <formula1>"0,.75,1"</formula1>
    </dataValidation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200-000001000000}">
      <formula1>"0,1"</formula1>
    </dataValidation>
  </dataValidations>
  <printOptions horizontalCentered="1" verticalCentered="1"/>
  <pageMargins left="0.7" right="0.7" top="0.25" bottom="0.2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O54"/>
  <sheetViews>
    <sheetView zoomScale="85" zoomScaleNormal="85" workbookViewId="0">
      <selection activeCell="A54" sqref="A54:N54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153" t="s">
        <v>35</v>
      </c>
      <c r="B2" s="154"/>
      <c r="C2" s="154"/>
      <c r="D2" s="143"/>
      <c r="E2" s="143"/>
      <c r="F2" s="143"/>
      <c r="G2" s="143"/>
      <c r="H2" s="143"/>
      <c r="I2" s="143"/>
      <c r="J2" s="143"/>
      <c r="K2" s="12" t="s">
        <v>21</v>
      </c>
      <c r="L2" s="144"/>
      <c r="M2" s="144"/>
      <c r="N2" s="145"/>
    </row>
    <row r="3" spans="1:14" ht="17" customHeight="1" x14ac:dyDescent="0.35">
      <c r="A3" s="155" t="s">
        <v>26</v>
      </c>
      <c r="B3" s="156"/>
      <c r="C3" s="156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1:14" ht="17" customHeight="1" thickBot="1" x14ac:dyDescent="0.4">
      <c r="A4" s="157" t="s">
        <v>0</v>
      </c>
      <c r="B4" s="158"/>
      <c r="C4" s="158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1:14" ht="17" customHeight="1" thickBot="1" x14ac:dyDescent="0.4">
      <c r="A5" s="151" t="s">
        <v>46</v>
      </c>
      <c r="B5" s="152"/>
      <c r="C5" s="152"/>
      <c r="D5" s="152"/>
      <c r="E5" s="152"/>
      <c r="F5" s="40"/>
      <c r="G5" s="40"/>
      <c r="H5" s="40"/>
      <c r="I5" s="40"/>
      <c r="J5" s="40"/>
      <c r="K5" s="40"/>
      <c r="L5" s="41"/>
      <c r="M5" s="33"/>
      <c r="N5" s="25"/>
    </row>
    <row r="6" spans="1:14" ht="20" customHeight="1" thickBot="1" x14ac:dyDescent="0.4">
      <c r="A6" s="39"/>
      <c r="B6" s="24"/>
      <c r="C6" s="24"/>
      <c r="D6" s="24"/>
      <c r="E6" s="159"/>
      <c r="F6" s="159"/>
      <c r="G6" s="159"/>
      <c r="H6" s="159"/>
      <c r="I6" s="159"/>
      <c r="J6" s="159"/>
      <c r="K6" s="159"/>
      <c r="L6" s="160"/>
      <c r="M6" s="142" t="s">
        <v>1</v>
      </c>
      <c r="N6" s="142" t="s">
        <v>2</v>
      </c>
    </row>
    <row r="7" spans="1:14" ht="15" thickBot="1" x14ac:dyDescent="0.4">
      <c r="A7" s="161" t="s">
        <v>353</v>
      </c>
      <c r="B7" s="162"/>
      <c r="C7" s="162"/>
      <c r="D7" s="162"/>
      <c r="E7" s="162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42"/>
      <c r="N7" s="142"/>
    </row>
    <row r="8" spans="1:14" ht="17" customHeight="1" x14ac:dyDescent="0.35">
      <c r="A8" s="196" t="s">
        <v>36</v>
      </c>
      <c r="B8" s="232" t="s">
        <v>3</v>
      </c>
      <c r="C8" s="233"/>
      <c r="D8" s="233"/>
      <c r="E8" s="234"/>
      <c r="F8" s="34"/>
      <c r="G8" s="34"/>
      <c r="H8" s="34"/>
      <c r="I8" s="34"/>
      <c r="J8" s="34"/>
      <c r="K8" s="34"/>
      <c r="L8" s="35"/>
      <c r="M8" s="225"/>
      <c r="N8" s="227"/>
    </row>
    <row r="9" spans="1:14" ht="17" customHeight="1" thickBot="1" x14ac:dyDescent="0.4">
      <c r="A9" s="197"/>
      <c r="B9" s="229" t="s">
        <v>4</v>
      </c>
      <c r="C9" s="230"/>
      <c r="D9" s="230"/>
      <c r="E9" s="231"/>
      <c r="F9" s="112">
        <v>0.7</v>
      </c>
      <c r="G9" s="112">
        <v>0.7</v>
      </c>
      <c r="H9" s="112">
        <v>0.7</v>
      </c>
      <c r="I9" s="112">
        <v>0.7</v>
      </c>
      <c r="J9" s="112">
        <v>0.7</v>
      </c>
      <c r="K9" s="112">
        <v>0.7</v>
      </c>
      <c r="L9" s="112">
        <v>0.7</v>
      </c>
      <c r="M9" s="226"/>
      <c r="N9" s="228"/>
    </row>
    <row r="10" spans="1:14" ht="17" customHeight="1" x14ac:dyDescent="0.35">
      <c r="A10" s="197"/>
      <c r="B10" s="191" t="s">
        <v>5</v>
      </c>
      <c r="C10" s="192"/>
      <c r="D10" s="192"/>
      <c r="E10" s="192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8">
        <f t="shared" si="1"/>
        <v>0</v>
      </c>
      <c r="M10" s="87">
        <f t="shared" ref="M10:M17" si="2">SUM(F10:L10)</f>
        <v>0</v>
      </c>
      <c r="N10" s="42">
        <v>53813</v>
      </c>
    </row>
    <row r="11" spans="1:14" ht="17" customHeight="1" x14ac:dyDescent="0.35">
      <c r="A11" s="197"/>
      <c r="B11" s="191" t="s">
        <v>22</v>
      </c>
      <c r="C11" s="192"/>
      <c r="D11" s="192"/>
      <c r="E11" s="192"/>
      <c r="F11" s="10"/>
      <c r="G11" s="10"/>
      <c r="H11" s="10"/>
      <c r="I11" s="10"/>
      <c r="J11" s="10"/>
      <c r="K11" s="10"/>
      <c r="L11" s="29"/>
      <c r="M11" s="37">
        <f t="shared" si="2"/>
        <v>0</v>
      </c>
      <c r="N11" s="43">
        <v>53811</v>
      </c>
    </row>
    <row r="12" spans="1:14" ht="17" customHeight="1" x14ac:dyDescent="0.35">
      <c r="A12" s="197"/>
      <c r="B12" s="191" t="s">
        <v>23</v>
      </c>
      <c r="C12" s="192"/>
      <c r="D12" s="192"/>
      <c r="E12" s="192"/>
      <c r="F12" s="10"/>
      <c r="G12" s="10"/>
      <c r="H12" s="10"/>
      <c r="I12" s="10"/>
      <c r="J12" s="10"/>
      <c r="K12" s="10"/>
      <c r="L12" s="29"/>
      <c r="M12" s="37">
        <f t="shared" si="2"/>
        <v>0</v>
      </c>
      <c r="N12" s="43">
        <v>53816</v>
      </c>
    </row>
    <row r="13" spans="1:14" ht="17" customHeight="1" x14ac:dyDescent="0.35">
      <c r="A13" s="197"/>
      <c r="B13" s="191" t="s">
        <v>24</v>
      </c>
      <c r="C13" s="192"/>
      <c r="D13" s="192"/>
      <c r="E13" s="192"/>
      <c r="F13" s="10"/>
      <c r="G13" s="10"/>
      <c r="H13" s="10"/>
      <c r="I13" s="10"/>
      <c r="J13" s="10"/>
      <c r="K13" s="10"/>
      <c r="L13" s="29"/>
      <c r="M13" s="37">
        <f t="shared" si="2"/>
        <v>0</v>
      </c>
      <c r="N13" s="43">
        <v>53812</v>
      </c>
    </row>
    <row r="14" spans="1:14" ht="17" customHeight="1" x14ac:dyDescent="0.35">
      <c r="A14" s="197"/>
      <c r="B14" s="191" t="s">
        <v>348</v>
      </c>
      <c r="C14" s="192"/>
      <c r="D14" s="192"/>
      <c r="E14" s="192"/>
      <c r="F14" s="10"/>
      <c r="G14" s="10"/>
      <c r="H14" s="10"/>
      <c r="I14" s="10"/>
      <c r="J14" s="10"/>
      <c r="K14" s="10"/>
      <c r="L14" s="29"/>
      <c r="M14" s="37">
        <f t="shared" si="2"/>
        <v>0</v>
      </c>
      <c r="N14" s="43">
        <v>53814</v>
      </c>
    </row>
    <row r="15" spans="1:14" ht="17" customHeight="1" x14ac:dyDescent="0.35">
      <c r="A15" s="197"/>
      <c r="B15" s="191" t="s">
        <v>29</v>
      </c>
      <c r="C15" s="192"/>
      <c r="D15" s="192"/>
      <c r="E15" s="192"/>
      <c r="F15" s="10"/>
      <c r="G15" s="10"/>
      <c r="H15" s="10"/>
      <c r="I15" s="10"/>
      <c r="J15" s="10"/>
      <c r="K15" s="10"/>
      <c r="L15" s="29"/>
      <c r="M15" s="37">
        <f t="shared" si="2"/>
        <v>0</v>
      </c>
      <c r="N15" s="43">
        <v>53813</v>
      </c>
    </row>
    <row r="16" spans="1:14" ht="17" customHeight="1" thickBot="1" x14ac:dyDescent="0.4">
      <c r="A16" s="198"/>
      <c r="B16" s="201" t="s">
        <v>25</v>
      </c>
      <c r="C16" s="195"/>
      <c r="D16" s="195"/>
      <c r="E16" s="195"/>
      <c r="F16" s="14"/>
      <c r="G16" s="14"/>
      <c r="H16" s="14"/>
      <c r="I16" s="14"/>
      <c r="J16" s="14"/>
      <c r="K16" s="14"/>
      <c r="L16" s="30"/>
      <c r="M16" s="38">
        <f t="shared" si="2"/>
        <v>0</v>
      </c>
      <c r="N16" s="44">
        <v>53815</v>
      </c>
    </row>
    <row r="17" spans="1:14" ht="17" customHeight="1" thickBot="1" x14ac:dyDescent="0.4">
      <c r="A17" s="196" t="s">
        <v>7</v>
      </c>
      <c r="B17" s="216" t="s">
        <v>37</v>
      </c>
      <c r="C17" s="200"/>
      <c r="D17" s="200"/>
      <c r="E17" s="200"/>
      <c r="F17" s="13"/>
      <c r="G17" s="13"/>
      <c r="H17" s="13"/>
      <c r="I17" s="13"/>
      <c r="J17" s="13"/>
      <c r="K17" s="13"/>
      <c r="L17" s="31"/>
      <c r="M17" s="85">
        <f t="shared" si="2"/>
        <v>0</v>
      </c>
      <c r="N17" s="66">
        <v>53817</v>
      </c>
    </row>
    <row r="18" spans="1:14" ht="17" customHeight="1" thickBot="1" x14ac:dyDescent="0.4">
      <c r="A18" s="197"/>
      <c r="B18" s="211" t="s">
        <v>31</v>
      </c>
      <c r="C18" s="212"/>
      <c r="D18" s="212"/>
      <c r="E18" s="212"/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2">
        <v>0</v>
      </c>
      <c r="M18" s="91"/>
      <c r="N18" s="96"/>
    </row>
    <row r="19" spans="1:14" ht="17" customHeight="1" thickBot="1" x14ac:dyDescent="0.4">
      <c r="A19" s="197"/>
      <c r="B19" s="215" t="s">
        <v>33</v>
      </c>
      <c r="C19" s="214"/>
      <c r="D19" s="214"/>
      <c r="E19" s="214"/>
      <c r="F19" s="19">
        <f>100*F18</f>
        <v>0</v>
      </c>
      <c r="G19" s="19">
        <f t="shared" ref="G19:L19" si="3">100*G18</f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32">
        <f t="shared" si="3"/>
        <v>0</v>
      </c>
      <c r="M19" s="88">
        <f>SUM(F19:L19)</f>
        <v>0</v>
      </c>
      <c r="N19" s="67">
        <v>53817</v>
      </c>
    </row>
    <row r="20" spans="1:14" ht="17" customHeight="1" thickBot="1" x14ac:dyDescent="0.4">
      <c r="A20" s="197"/>
      <c r="B20" s="211" t="s">
        <v>32</v>
      </c>
      <c r="C20" s="212"/>
      <c r="D20" s="212"/>
      <c r="E20" s="212"/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2">
        <v>0</v>
      </c>
      <c r="M20" s="91"/>
      <c r="N20" s="96"/>
    </row>
    <row r="21" spans="1:14" ht="17" customHeight="1" x14ac:dyDescent="0.35">
      <c r="A21" s="197"/>
      <c r="B21" s="215" t="s">
        <v>34</v>
      </c>
      <c r="C21" s="214"/>
      <c r="D21" s="214"/>
      <c r="E21" s="214"/>
      <c r="F21" s="19">
        <f>220*F20</f>
        <v>0</v>
      </c>
      <c r="G21" s="19">
        <f t="shared" ref="G21:L21" si="4">220*G20</f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32">
        <f t="shared" si="4"/>
        <v>0</v>
      </c>
      <c r="M21" s="83">
        <f t="shared" ref="M21:M26" si="5">SUM(F21:L21)</f>
        <v>0</v>
      </c>
      <c r="N21" s="68">
        <v>53817</v>
      </c>
    </row>
    <row r="22" spans="1:14" ht="17" customHeight="1" x14ac:dyDescent="0.35">
      <c r="A22" s="197"/>
      <c r="B22" s="193" t="s">
        <v>28</v>
      </c>
      <c r="C22" s="192"/>
      <c r="D22" s="192"/>
      <c r="E22" s="192"/>
      <c r="F22" s="10"/>
      <c r="G22" s="10"/>
      <c r="H22" s="10"/>
      <c r="I22" s="10"/>
      <c r="J22" s="10"/>
      <c r="K22" s="10"/>
      <c r="L22" s="29"/>
      <c r="M22" s="64">
        <f t="shared" si="5"/>
        <v>0</v>
      </c>
      <c r="N22" s="69">
        <v>53820</v>
      </c>
    </row>
    <row r="23" spans="1:14" ht="17" customHeight="1" thickBot="1" x14ac:dyDescent="0.4">
      <c r="A23" s="198"/>
      <c r="B23" s="194" t="s">
        <v>6</v>
      </c>
      <c r="C23" s="195"/>
      <c r="D23" s="195"/>
      <c r="E23" s="195"/>
      <c r="F23" s="14"/>
      <c r="G23" s="14"/>
      <c r="H23" s="14"/>
      <c r="I23" s="14"/>
      <c r="J23" s="14"/>
      <c r="K23" s="14"/>
      <c r="L23" s="30"/>
      <c r="M23" s="65">
        <f t="shared" si="5"/>
        <v>0</v>
      </c>
      <c r="N23" s="70">
        <v>53820</v>
      </c>
    </row>
    <row r="24" spans="1:14" ht="17" customHeight="1" x14ac:dyDescent="0.35">
      <c r="A24" s="196" t="s">
        <v>8</v>
      </c>
      <c r="B24" s="199" t="s">
        <v>9</v>
      </c>
      <c r="C24" s="200"/>
      <c r="D24" s="200"/>
      <c r="E24" s="200"/>
      <c r="F24" s="13"/>
      <c r="G24" s="13"/>
      <c r="H24" s="13"/>
      <c r="I24" s="13"/>
      <c r="J24" s="13"/>
      <c r="K24" s="13"/>
      <c r="L24" s="31"/>
      <c r="M24" s="36">
        <f t="shared" si="5"/>
        <v>0</v>
      </c>
      <c r="N24" s="45">
        <v>53818</v>
      </c>
    </row>
    <row r="25" spans="1:14" ht="17" customHeight="1" x14ac:dyDescent="0.35">
      <c r="A25" s="197"/>
      <c r="B25" s="191" t="s">
        <v>10</v>
      </c>
      <c r="C25" s="192"/>
      <c r="D25" s="192"/>
      <c r="E25" s="192"/>
      <c r="F25" s="10"/>
      <c r="G25" s="10"/>
      <c r="H25" s="10"/>
      <c r="I25" s="10"/>
      <c r="J25" s="10"/>
      <c r="K25" s="10"/>
      <c r="L25" s="29"/>
      <c r="M25" s="37">
        <f t="shared" si="5"/>
        <v>0</v>
      </c>
      <c r="N25" s="43">
        <v>53818</v>
      </c>
    </row>
    <row r="26" spans="1:14" ht="17" customHeight="1" thickBot="1" x14ac:dyDescent="0.4">
      <c r="A26" s="197"/>
      <c r="B26" s="191" t="s">
        <v>11</v>
      </c>
      <c r="C26" s="192"/>
      <c r="D26" s="192"/>
      <c r="E26" s="192"/>
      <c r="F26" s="10"/>
      <c r="G26" s="10"/>
      <c r="H26" s="10"/>
      <c r="I26" s="10"/>
      <c r="J26" s="10"/>
      <c r="K26" s="10"/>
      <c r="L26" s="29"/>
      <c r="M26" s="77">
        <f t="shared" si="5"/>
        <v>0</v>
      </c>
      <c r="N26" s="43">
        <v>53818</v>
      </c>
    </row>
    <row r="27" spans="1:14" ht="17" customHeight="1" thickBot="1" x14ac:dyDescent="0.4">
      <c r="A27" s="197"/>
      <c r="B27" s="221" t="s">
        <v>352</v>
      </c>
      <c r="C27" s="212"/>
      <c r="D27" s="212"/>
      <c r="E27" s="212"/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2">
        <v>0</v>
      </c>
      <c r="M27" s="89"/>
      <c r="N27" s="90"/>
    </row>
    <row r="28" spans="1:14" ht="17" customHeight="1" thickBot="1" x14ac:dyDescent="0.4">
      <c r="A28" s="197"/>
      <c r="B28" s="213" t="s">
        <v>349</v>
      </c>
      <c r="C28" s="214"/>
      <c r="D28" s="214"/>
      <c r="E28" s="214"/>
      <c r="F28" s="19">
        <f>60*F27</f>
        <v>0</v>
      </c>
      <c r="G28" s="19">
        <f t="shared" ref="G28:L28" si="6">60*G27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32">
        <f t="shared" si="6"/>
        <v>0</v>
      </c>
      <c r="M28" s="86">
        <f>SUM(F28:L28)</f>
        <v>0</v>
      </c>
      <c r="N28" s="43">
        <v>53818</v>
      </c>
    </row>
    <row r="29" spans="1:14" ht="17" customHeight="1" thickBot="1" x14ac:dyDescent="0.4">
      <c r="A29" s="197"/>
      <c r="B29" s="75" t="s">
        <v>351</v>
      </c>
      <c r="C29" s="76"/>
      <c r="D29" s="76"/>
      <c r="E29" s="76"/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2">
        <v>0</v>
      </c>
      <c r="M29" s="89"/>
      <c r="N29" s="90"/>
    </row>
    <row r="30" spans="1:14" ht="17" customHeight="1" x14ac:dyDescent="0.35">
      <c r="A30" s="197"/>
      <c r="B30" s="213" t="s">
        <v>350</v>
      </c>
      <c r="C30" s="214"/>
      <c r="D30" s="214"/>
      <c r="E30" s="214"/>
      <c r="F30" s="19">
        <f>75*F29</f>
        <v>0</v>
      </c>
      <c r="G30" s="19">
        <f t="shared" ref="G30:L30" si="7">75*G29</f>
        <v>0</v>
      </c>
      <c r="H30" s="19">
        <f t="shared" si="7"/>
        <v>0</v>
      </c>
      <c r="I30" s="19">
        <f t="shared" si="7"/>
        <v>0</v>
      </c>
      <c r="J30" s="19">
        <f t="shared" si="7"/>
        <v>0</v>
      </c>
      <c r="K30" s="19">
        <f t="shared" si="7"/>
        <v>0</v>
      </c>
      <c r="L30" s="32">
        <f t="shared" si="7"/>
        <v>0</v>
      </c>
      <c r="M30" s="87">
        <f t="shared" ref="M30:M36" si="8">SUM(F30:L30)</f>
        <v>0</v>
      </c>
      <c r="N30" s="43">
        <v>53818</v>
      </c>
    </row>
    <row r="31" spans="1:14" ht="17" customHeight="1" thickBot="1" x14ac:dyDescent="0.4">
      <c r="A31" s="198"/>
      <c r="B31" s="201" t="s">
        <v>30</v>
      </c>
      <c r="C31" s="195"/>
      <c r="D31" s="195"/>
      <c r="E31" s="195"/>
      <c r="F31" s="14"/>
      <c r="G31" s="14"/>
      <c r="H31" s="14"/>
      <c r="I31" s="14"/>
      <c r="J31" s="14"/>
      <c r="K31" s="14"/>
      <c r="L31" s="30"/>
      <c r="M31" s="38">
        <f t="shared" si="8"/>
        <v>0</v>
      </c>
      <c r="N31" s="44">
        <v>52605</v>
      </c>
    </row>
    <row r="32" spans="1:14" ht="17" customHeight="1" x14ac:dyDescent="0.35">
      <c r="A32" s="196" t="s">
        <v>38</v>
      </c>
      <c r="B32" s="199" t="s">
        <v>12</v>
      </c>
      <c r="C32" s="200"/>
      <c r="D32" s="200"/>
      <c r="E32" s="200"/>
      <c r="F32" s="13"/>
      <c r="G32" s="13"/>
      <c r="H32" s="13"/>
      <c r="I32" s="13"/>
      <c r="J32" s="13"/>
      <c r="K32" s="13"/>
      <c r="L32" s="31"/>
      <c r="M32" s="36">
        <f t="shared" si="8"/>
        <v>0</v>
      </c>
      <c r="N32" s="45">
        <v>53818</v>
      </c>
    </row>
    <row r="33" spans="1:15" ht="17" customHeight="1" x14ac:dyDescent="0.35">
      <c r="A33" s="197"/>
      <c r="B33" s="191" t="s">
        <v>13</v>
      </c>
      <c r="C33" s="192"/>
      <c r="D33" s="192"/>
      <c r="E33" s="192"/>
      <c r="F33" s="10"/>
      <c r="G33" s="10"/>
      <c r="H33" s="10"/>
      <c r="I33" s="10"/>
      <c r="J33" s="10"/>
      <c r="K33" s="10"/>
      <c r="L33" s="29"/>
      <c r="M33" s="37">
        <f t="shared" si="8"/>
        <v>0</v>
      </c>
      <c r="N33" s="43">
        <v>52201</v>
      </c>
    </row>
    <row r="34" spans="1:15" ht="17" customHeight="1" x14ac:dyDescent="0.35">
      <c r="A34" s="197"/>
      <c r="B34" s="191" t="s">
        <v>14</v>
      </c>
      <c r="C34" s="192"/>
      <c r="D34" s="192"/>
      <c r="E34" s="192"/>
      <c r="F34" s="10"/>
      <c r="G34" s="10"/>
      <c r="H34" s="10"/>
      <c r="I34" s="10"/>
      <c r="J34" s="10"/>
      <c r="K34" s="10"/>
      <c r="L34" s="29"/>
      <c r="M34" s="37">
        <f t="shared" si="8"/>
        <v>0</v>
      </c>
      <c r="N34" s="43">
        <v>53819</v>
      </c>
    </row>
    <row r="35" spans="1:15" ht="17" customHeight="1" thickBot="1" x14ac:dyDescent="0.4">
      <c r="A35" s="198"/>
      <c r="B35" s="201" t="s">
        <v>45</v>
      </c>
      <c r="C35" s="195"/>
      <c r="D35" s="195"/>
      <c r="E35" s="195"/>
      <c r="F35" s="222"/>
      <c r="G35" s="223"/>
      <c r="H35" s="223"/>
      <c r="I35" s="223"/>
      <c r="J35" s="223"/>
      <c r="K35" s="223"/>
      <c r="L35" s="224"/>
      <c r="M35" s="38">
        <f>+I50</f>
        <v>0</v>
      </c>
      <c r="N35" s="84"/>
    </row>
    <row r="36" spans="1:15" ht="16" thickBot="1" x14ac:dyDescent="0.4">
      <c r="A36" s="78" t="s">
        <v>15</v>
      </c>
      <c r="B36" s="79"/>
      <c r="C36" s="80"/>
      <c r="D36" s="80"/>
      <c r="E36" s="80"/>
      <c r="F36" s="81">
        <f t="shared" ref="F36:L36" si="9">SUM(F10:F17,F19,F21,F22:F26,F28,F30,F31:F35)</f>
        <v>0</v>
      </c>
      <c r="G36" s="81">
        <f t="shared" si="9"/>
        <v>0</v>
      </c>
      <c r="H36" s="81">
        <f t="shared" si="9"/>
        <v>0</v>
      </c>
      <c r="I36" s="81">
        <f t="shared" si="9"/>
        <v>0</v>
      </c>
      <c r="J36" s="81">
        <f t="shared" si="9"/>
        <v>0</v>
      </c>
      <c r="K36" s="81">
        <f t="shared" si="9"/>
        <v>0</v>
      </c>
      <c r="L36" s="81">
        <f t="shared" si="9"/>
        <v>0</v>
      </c>
      <c r="M36" s="82">
        <f t="shared" si="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219" t="s">
        <v>16</v>
      </c>
      <c r="L37" s="220"/>
      <c r="M37" s="9">
        <f>M36+M35</f>
        <v>0</v>
      </c>
      <c r="N37" s="3"/>
    </row>
    <row r="38" spans="1:15" ht="15" thickBot="1" x14ac:dyDescent="0.4">
      <c r="A38" s="217" t="s">
        <v>47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</row>
    <row r="39" spans="1:15" ht="15" thickBot="1" x14ac:dyDescent="0.4">
      <c r="A39" s="205" t="s">
        <v>354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7"/>
      <c r="M39" s="1" t="s">
        <v>18</v>
      </c>
    </row>
    <row r="40" spans="1:15" x14ac:dyDescent="0.3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">
        <v>0</v>
      </c>
    </row>
    <row r="41" spans="1:15" ht="15" thickBot="1" x14ac:dyDescent="0.4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7"/>
      <c r="M41" s="58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71" t="s">
        <v>370</v>
      </c>
      <c r="J42" s="171"/>
      <c r="K42" s="171"/>
      <c r="L42" s="172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174" t="s">
        <v>48</v>
      </c>
      <c r="J43" s="174"/>
      <c r="K43" s="174"/>
      <c r="L43" s="175"/>
      <c r="M43" s="59">
        <f>+M37-M42</f>
        <v>0</v>
      </c>
      <c r="N43" s="3"/>
    </row>
    <row r="44" spans="1:15" ht="10" customHeight="1" x14ac:dyDescent="0.35">
      <c r="A44" s="15" t="s">
        <v>39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60" t="s">
        <v>17</v>
      </c>
      <c r="B45" s="173" t="s">
        <v>40</v>
      </c>
      <c r="C45" s="173"/>
      <c r="D45" s="173"/>
      <c r="E45" s="168" t="s">
        <v>41</v>
      </c>
      <c r="F45" s="169"/>
      <c r="G45" s="169"/>
      <c r="H45" s="170"/>
      <c r="I45" s="60" t="s">
        <v>42</v>
      </c>
      <c r="J45" s="61"/>
      <c r="K45" s="62" t="s">
        <v>43</v>
      </c>
      <c r="L45" s="63"/>
      <c r="M45" s="5"/>
      <c r="N45" s="3"/>
      <c r="O45" s="3"/>
    </row>
    <row r="46" spans="1:15" ht="15.5" x14ac:dyDescent="0.35">
      <c r="A46" s="73"/>
      <c r="B46" s="179"/>
      <c r="C46" s="179"/>
      <c r="D46" s="179"/>
      <c r="E46" s="182"/>
      <c r="F46" s="183"/>
      <c r="G46" s="183"/>
      <c r="H46" s="184"/>
      <c r="I46" s="20">
        <v>0</v>
      </c>
      <c r="J46" s="176"/>
      <c r="K46" s="177"/>
      <c r="L46" s="178"/>
      <c r="M46" s="5"/>
      <c r="N46" s="3"/>
      <c r="O46" s="3"/>
    </row>
    <row r="47" spans="1:15" ht="15.5" x14ac:dyDescent="0.35">
      <c r="A47" s="73"/>
      <c r="B47" s="179"/>
      <c r="C47" s="179"/>
      <c r="D47" s="179"/>
      <c r="E47" s="182"/>
      <c r="F47" s="183"/>
      <c r="G47" s="183"/>
      <c r="H47" s="184"/>
      <c r="I47" s="20">
        <v>0</v>
      </c>
      <c r="J47" s="176"/>
      <c r="K47" s="177"/>
      <c r="L47" s="178"/>
      <c r="M47" s="5"/>
      <c r="N47" s="3"/>
      <c r="O47" s="3"/>
    </row>
    <row r="48" spans="1:15" ht="15.5" x14ac:dyDescent="0.35">
      <c r="A48" s="73"/>
      <c r="B48" s="179"/>
      <c r="C48" s="179"/>
      <c r="D48" s="179"/>
      <c r="E48" s="182"/>
      <c r="F48" s="183"/>
      <c r="G48" s="183"/>
      <c r="H48" s="184"/>
      <c r="I48" s="20">
        <v>0</v>
      </c>
      <c r="J48" s="176"/>
      <c r="K48" s="177"/>
      <c r="L48" s="178"/>
      <c r="M48" s="5"/>
      <c r="N48" s="3"/>
      <c r="O48" s="3"/>
    </row>
    <row r="49" spans="1:15" ht="15.5" x14ac:dyDescent="0.35">
      <c r="A49" s="73"/>
      <c r="B49" s="179"/>
      <c r="C49" s="179"/>
      <c r="D49" s="179"/>
      <c r="E49" s="182"/>
      <c r="F49" s="183"/>
      <c r="G49" s="183"/>
      <c r="H49" s="184"/>
      <c r="I49" s="20">
        <v>0</v>
      </c>
      <c r="J49" s="176"/>
      <c r="K49" s="177"/>
      <c r="L49" s="178"/>
      <c r="M49" s="5"/>
      <c r="N49" s="3"/>
      <c r="O49" s="3"/>
    </row>
    <row r="50" spans="1:15" ht="15.5" x14ac:dyDescent="0.35">
      <c r="A50" s="202" t="s">
        <v>44</v>
      </c>
      <c r="B50" s="203"/>
      <c r="C50" s="203"/>
      <c r="D50" s="203"/>
      <c r="E50" s="203"/>
      <c r="F50" s="203"/>
      <c r="G50" s="203"/>
      <c r="H50" s="204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88" t="s">
        <v>19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90"/>
      <c r="M52" s="190"/>
      <c r="N52" s="190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63"/>
      <c r="G53" s="164"/>
      <c r="H53" s="164"/>
      <c r="I53" s="180"/>
      <c r="J53" s="181"/>
      <c r="K53" s="181"/>
      <c r="L53" s="7" t="s">
        <v>21</v>
      </c>
      <c r="M53" s="56"/>
      <c r="N53" s="57" t="s">
        <v>375</v>
      </c>
    </row>
    <row r="54" spans="1:15" x14ac:dyDescent="0.35">
      <c r="A54" s="185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7"/>
      <c r="M54" s="187"/>
      <c r="N54" s="187"/>
    </row>
  </sheetData>
  <sheetProtection algorithmName="SHA-512" hashValue="xJCx3DNCCUnjc5/jeqH8mQcvyuOzNWBi3uFM8uALo7XadnlIvCOdtpVpKR74SbEpQ6yCTVaRmtQtk4EX5rhNQQ==" saltValue="S1RcuTrA7FIgkvmoi+h92g==" spinCount="100000" sheet="1" objects="1" scenario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A54:N54"/>
    <mergeCell ref="B49:D49"/>
    <mergeCell ref="E49:H49"/>
    <mergeCell ref="J49:L49"/>
    <mergeCell ref="A50:H50"/>
    <mergeCell ref="A52:N52"/>
    <mergeCell ref="F53:H53"/>
    <mergeCell ref="I53:K53"/>
    <mergeCell ref="B47:D47"/>
    <mergeCell ref="E47:H47"/>
    <mergeCell ref="J47:L47"/>
    <mergeCell ref="B48:D48"/>
    <mergeCell ref="E48:H48"/>
    <mergeCell ref="J48:L48"/>
    <mergeCell ref="I42:L42"/>
    <mergeCell ref="I43:L43"/>
    <mergeCell ref="B45:D45"/>
    <mergeCell ref="E45:H45"/>
    <mergeCell ref="B46:D46"/>
    <mergeCell ref="E46:H46"/>
    <mergeCell ref="J46:L46"/>
    <mergeCell ref="A41:L41"/>
    <mergeCell ref="A32:A35"/>
    <mergeCell ref="B32:E32"/>
    <mergeCell ref="B33:E33"/>
    <mergeCell ref="B34:E34"/>
    <mergeCell ref="B35:E35"/>
    <mergeCell ref="F35:L35"/>
    <mergeCell ref="K37:L37"/>
    <mergeCell ref="A38:N38"/>
    <mergeCell ref="A39:L39"/>
    <mergeCell ref="A40:L40"/>
    <mergeCell ref="A24:A31"/>
    <mergeCell ref="B24:E24"/>
    <mergeCell ref="B25:E25"/>
    <mergeCell ref="B26:E26"/>
    <mergeCell ref="B27:E27"/>
    <mergeCell ref="B28:E28"/>
    <mergeCell ref="B30:E30"/>
    <mergeCell ref="B31:E31"/>
    <mergeCell ref="B16:E16"/>
    <mergeCell ref="A17:A23"/>
    <mergeCell ref="B17:E17"/>
    <mergeCell ref="B18:E18"/>
    <mergeCell ref="B19:E19"/>
    <mergeCell ref="B20:E20"/>
    <mergeCell ref="B21:E21"/>
    <mergeCell ref="B22:E22"/>
    <mergeCell ref="B23:E23"/>
    <mergeCell ref="B15:E15"/>
    <mergeCell ref="A5:E5"/>
    <mergeCell ref="E6:L6"/>
    <mergeCell ref="M6:M7"/>
    <mergeCell ref="N6:N7"/>
    <mergeCell ref="A7:E7"/>
    <mergeCell ref="A8:A16"/>
    <mergeCell ref="B8:E8"/>
    <mergeCell ref="M8:M9"/>
    <mergeCell ref="N8:N9"/>
    <mergeCell ref="B9:E9"/>
    <mergeCell ref="B10:E10"/>
    <mergeCell ref="B11:E11"/>
    <mergeCell ref="B12:E12"/>
    <mergeCell ref="B13:E13"/>
    <mergeCell ref="B14:E14"/>
    <mergeCell ref="A4:C4"/>
    <mergeCell ref="D4:N4"/>
    <mergeCell ref="A2:C2"/>
    <mergeCell ref="D2:J2"/>
    <mergeCell ref="L2:N2"/>
    <mergeCell ref="A3:C3"/>
    <mergeCell ref="D3:N3"/>
  </mergeCells>
  <dataValidations count="2"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300-000000000000}">
      <formula1>"0,.75,1"</formula1>
    </dataValidation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300-000001000000}">
      <formula1>"0,1"</formula1>
    </dataValidation>
  </dataValidations>
  <printOptions horizontalCentered="1" verticalCentered="1"/>
  <pageMargins left="0.7" right="0.7" top="0.25" bottom="0.25" header="0.3" footer="0.3"/>
  <pageSetup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O54"/>
  <sheetViews>
    <sheetView zoomScale="85" zoomScaleNormal="85" workbookViewId="0">
      <selection activeCell="A54" sqref="A54:N54"/>
    </sheetView>
  </sheetViews>
  <sheetFormatPr defaultRowHeight="14.5" x14ac:dyDescent="0.35"/>
  <cols>
    <col min="5" max="5" width="18.6328125" customWidth="1"/>
    <col min="6" max="12" width="14.6328125" customWidth="1"/>
    <col min="13" max="13" width="11.453125" customWidth="1"/>
    <col min="14" max="14" width="11" customWidth="1"/>
  </cols>
  <sheetData>
    <row r="1" spans="1:14" ht="18" customHeight="1" x14ac:dyDescent="0.35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17" customHeight="1" x14ac:dyDescent="0.35">
      <c r="A2" s="153" t="s">
        <v>35</v>
      </c>
      <c r="B2" s="154"/>
      <c r="C2" s="154"/>
      <c r="D2" s="143"/>
      <c r="E2" s="143"/>
      <c r="F2" s="143"/>
      <c r="G2" s="143"/>
      <c r="H2" s="143"/>
      <c r="I2" s="143"/>
      <c r="J2" s="143"/>
      <c r="K2" s="12" t="s">
        <v>21</v>
      </c>
      <c r="L2" s="144"/>
      <c r="M2" s="144"/>
      <c r="N2" s="145"/>
    </row>
    <row r="3" spans="1:14" ht="17" customHeight="1" x14ac:dyDescent="0.35">
      <c r="A3" s="155" t="s">
        <v>26</v>
      </c>
      <c r="B3" s="156"/>
      <c r="C3" s="156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50"/>
    </row>
    <row r="4" spans="1:14" ht="17" customHeight="1" thickBot="1" x14ac:dyDescent="0.4">
      <c r="A4" s="157" t="s">
        <v>0</v>
      </c>
      <c r="B4" s="158"/>
      <c r="C4" s="158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spans="1:14" ht="17" customHeight="1" thickBot="1" x14ac:dyDescent="0.4">
      <c r="A5" s="151" t="s">
        <v>46</v>
      </c>
      <c r="B5" s="152"/>
      <c r="C5" s="152"/>
      <c r="D5" s="152"/>
      <c r="E5" s="152"/>
      <c r="F5" s="40"/>
      <c r="G5" s="40"/>
      <c r="H5" s="40"/>
      <c r="I5" s="40"/>
      <c r="J5" s="40"/>
      <c r="K5" s="40"/>
      <c r="L5" s="41"/>
      <c r="M5" s="33"/>
      <c r="N5" s="25"/>
    </row>
    <row r="6" spans="1:14" ht="20" customHeight="1" thickBot="1" x14ac:dyDescent="0.4">
      <c r="A6" s="39"/>
      <c r="B6" s="24"/>
      <c r="C6" s="24"/>
      <c r="D6" s="24"/>
      <c r="E6" s="159"/>
      <c r="F6" s="159"/>
      <c r="G6" s="159"/>
      <c r="H6" s="159"/>
      <c r="I6" s="159"/>
      <c r="J6" s="159"/>
      <c r="K6" s="159"/>
      <c r="L6" s="160"/>
      <c r="M6" s="142" t="s">
        <v>1</v>
      </c>
      <c r="N6" s="142" t="s">
        <v>2</v>
      </c>
    </row>
    <row r="7" spans="1:14" ht="15" thickBot="1" x14ac:dyDescent="0.4">
      <c r="A7" s="161" t="s">
        <v>353</v>
      </c>
      <c r="B7" s="162"/>
      <c r="C7" s="162"/>
      <c r="D7" s="162"/>
      <c r="E7" s="162"/>
      <c r="F7" s="26">
        <f t="shared" ref="F7:I7" si="0">+G7-1</f>
        <v>-6</v>
      </c>
      <c r="G7" s="26">
        <f t="shared" si="0"/>
        <v>-5</v>
      </c>
      <c r="H7" s="26">
        <f t="shared" si="0"/>
        <v>-4</v>
      </c>
      <c r="I7" s="26">
        <f t="shared" si="0"/>
        <v>-3</v>
      </c>
      <c r="J7" s="26">
        <f>+K7-1</f>
        <v>-2</v>
      </c>
      <c r="K7" s="26">
        <f>+L7-1</f>
        <v>-1</v>
      </c>
      <c r="L7" s="27"/>
      <c r="M7" s="142"/>
      <c r="N7" s="142"/>
    </row>
    <row r="8" spans="1:14" ht="17" customHeight="1" x14ac:dyDescent="0.35">
      <c r="A8" s="196" t="s">
        <v>36</v>
      </c>
      <c r="B8" s="232" t="s">
        <v>3</v>
      </c>
      <c r="C8" s="233"/>
      <c r="D8" s="233"/>
      <c r="E8" s="234"/>
      <c r="F8" s="34"/>
      <c r="G8" s="34"/>
      <c r="H8" s="34"/>
      <c r="I8" s="34"/>
      <c r="J8" s="34"/>
      <c r="K8" s="34"/>
      <c r="L8" s="35"/>
      <c r="M8" s="225"/>
      <c r="N8" s="227"/>
    </row>
    <row r="9" spans="1:14" ht="17" customHeight="1" thickBot="1" x14ac:dyDescent="0.4">
      <c r="A9" s="197"/>
      <c r="B9" s="229" t="s">
        <v>4</v>
      </c>
      <c r="C9" s="230"/>
      <c r="D9" s="230"/>
      <c r="E9" s="231"/>
      <c r="F9" s="112">
        <v>0.7</v>
      </c>
      <c r="G9" s="112">
        <v>0.7</v>
      </c>
      <c r="H9" s="112">
        <v>0.7</v>
      </c>
      <c r="I9" s="112">
        <v>0.7</v>
      </c>
      <c r="J9" s="112">
        <v>0.7</v>
      </c>
      <c r="K9" s="112">
        <v>0.7</v>
      </c>
      <c r="L9" s="112">
        <v>0.7</v>
      </c>
      <c r="M9" s="226"/>
      <c r="N9" s="228"/>
    </row>
    <row r="10" spans="1:14" ht="17" customHeight="1" x14ac:dyDescent="0.35">
      <c r="A10" s="197"/>
      <c r="B10" s="191" t="s">
        <v>5</v>
      </c>
      <c r="C10" s="192"/>
      <c r="D10" s="192"/>
      <c r="E10" s="192"/>
      <c r="F10" s="11">
        <f t="shared" ref="F10:L10" si="1">F8*F9</f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28">
        <f t="shared" si="1"/>
        <v>0</v>
      </c>
      <c r="M10" s="87">
        <f t="shared" ref="M10:M17" si="2">SUM(F10:L10)</f>
        <v>0</v>
      </c>
      <c r="N10" s="42">
        <v>53813</v>
      </c>
    </row>
    <row r="11" spans="1:14" ht="17" customHeight="1" x14ac:dyDescent="0.35">
      <c r="A11" s="197"/>
      <c r="B11" s="191" t="s">
        <v>22</v>
      </c>
      <c r="C11" s="192"/>
      <c r="D11" s="192"/>
      <c r="E11" s="192"/>
      <c r="F11" s="10"/>
      <c r="G11" s="10"/>
      <c r="H11" s="10"/>
      <c r="I11" s="10"/>
      <c r="J11" s="10"/>
      <c r="K11" s="10"/>
      <c r="L11" s="29"/>
      <c r="M11" s="37">
        <f t="shared" si="2"/>
        <v>0</v>
      </c>
      <c r="N11" s="43">
        <v>53811</v>
      </c>
    </row>
    <row r="12" spans="1:14" ht="17" customHeight="1" x14ac:dyDescent="0.35">
      <c r="A12" s="197"/>
      <c r="B12" s="191" t="s">
        <v>23</v>
      </c>
      <c r="C12" s="192"/>
      <c r="D12" s="192"/>
      <c r="E12" s="192"/>
      <c r="F12" s="10"/>
      <c r="G12" s="10"/>
      <c r="H12" s="10"/>
      <c r="I12" s="10"/>
      <c r="J12" s="10"/>
      <c r="K12" s="10"/>
      <c r="L12" s="29"/>
      <c r="M12" s="37">
        <f t="shared" si="2"/>
        <v>0</v>
      </c>
      <c r="N12" s="43">
        <v>53816</v>
      </c>
    </row>
    <row r="13" spans="1:14" ht="17" customHeight="1" x14ac:dyDescent="0.35">
      <c r="A13" s="197"/>
      <c r="B13" s="191" t="s">
        <v>24</v>
      </c>
      <c r="C13" s="192"/>
      <c r="D13" s="192"/>
      <c r="E13" s="192"/>
      <c r="F13" s="10"/>
      <c r="G13" s="10"/>
      <c r="H13" s="10"/>
      <c r="I13" s="10"/>
      <c r="J13" s="10"/>
      <c r="K13" s="10"/>
      <c r="L13" s="29"/>
      <c r="M13" s="37">
        <f t="shared" si="2"/>
        <v>0</v>
      </c>
      <c r="N13" s="43">
        <v>53812</v>
      </c>
    </row>
    <row r="14" spans="1:14" ht="17" customHeight="1" x14ac:dyDescent="0.35">
      <c r="A14" s="197"/>
      <c r="B14" s="191" t="s">
        <v>348</v>
      </c>
      <c r="C14" s="192"/>
      <c r="D14" s="192"/>
      <c r="E14" s="192"/>
      <c r="F14" s="10"/>
      <c r="G14" s="10"/>
      <c r="H14" s="10"/>
      <c r="I14" s="10"/>
      <c r="J14" s="10"/>
      <c r="K14" s="10"/>
      <c r="L14" s="29"/>
      <c r="M14" s="37">
        <f t="shared" si="2"/>
        <v>0</v>
      </c>
      <c r="N14" s="43">
        <v>53814</v>
      </c>
    </row>
    <row r="15" spans="1:14" ht="17" customHeight="1" x14ac:dyDescent="0.35">
      <c r="A15" s="197"/>
      <c r="B15" s="191" t="s">
        <v>29</v>
      </c>
      <c r="C15" s="192"/>
      <c r="D15" s="192"/>
      <c r="E15" s="192"/>
      <c r="F15" s="10"/>
      <c r="G15" s="10"/>
      <c r="H15" s="10"/>
      <c r="I15" s="10"/>
      <c r="J15" s="10"/>
      <c r="K15" s="10"/>
      <c r="L15" s="29"/>
      <c r="M15" s="37">
        <f t="shared" si="2"/>
        <v>0</v>
      </c>
      <c r="N15" s="43">
        <v>53813</v>
      </c>
    </row>
    <row r="16" spans="1:14" ht="17" customHeight="1" thickBot="1" x14ac:dyDescent="0.4">
      <c r="A16" s="198"/>
      <c r="B16" s="201" t="s">
        <v>25</v>
      </c>
      <c r="C16" s="195"/>
      <c r="D16" s="195"/>
      <c r="E16" s="195"/>
      <c r="F16" s="14"/>
      <c r="G16" s="14"/>
      <c r="H16" s="14"/>
      <c r="I16" s="14"/>
      <c r="J16" s="14"/>
      <c r="K16" s="14"/>
      <c r="L16" s="30"/>
      <c r="M16" s="38">
        <f t="shared" si="2"/>
        <v>0</v>
      </c>
      <c r="N16" s="44">
        <v>53815</v>
      </c>
    </row>
    <row r="17" spans="1:14" ht="17" customHeight="1" thickBot="1" x14ac:dyDescent="0.4">
      <c r="A17" s="196" t="s">
        <v>7</v>
      </c>
      <c r="B17" s="216" t="s">
        <v>37</v>
      </c>
      <c r="C17" s="200"/>
      <c r="D17" s="200"/>
      <c r="E17" s="200"/>
      <c r="F17" s="13"/>
      <c r="G17" s="13"/>
      <c r="H17" s="13"/>
      <c r="I17" s="13"/>
      <c r="J17" s="13"/>
      <c r="K17" s="13"/>
      <c r="L17" s="31"/>
      <c r="M17" s="85">
        <f t="shared" si="2"/>
        <v>0</v>
      </c>
      <c r="N17" s="66">
        <v>53817</v>
      </c>
    </row>
    <row r="18" spans="1:14" ht="17" customHeight="1" thickBot="1" x14ac:dyDescent="0.4">
      <c r="A18" s="197"/>
      <c r="B18" s="211" t="s">
        <v>31</v>
      </c>
      <c r="C18" s="212"/>
      <c r="D18" s="212"/>
      <c r="E18" s="212"/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2">
        <v>0</v>
      </c>
      <c r="M18" s="91"/>
      <c r="N18" s="96"/>
    </row>
    <row r="19" spans="1:14" ht="17" customHeight="1" thickBot="1" x14ac:dyDescent="0.4">
      <c r="A19" s="197"/>
      <c r="B19" s="215" t="s">
        <v>33</v>
      </c>
      <c r="C19" s="214"/>
      <c r="D19" s="214"/>
      <c r="E19" s="214"/>
      <c r="F19" s="19">
        <f>100*F18</f>
        <v>0</v>
      </c>
      <c r="G19" s="19">
        <f t="shared" ref="G19:L19" si="3">100*G18</f>
        <v>0</v>
      </c>
      <c r="H19" s="19">
        <f t="shared" si="3"/>
        <v>0</v>
      </c>
      <c r="I19" s="19">
        <f t="shared" si="3"/>
        <v>0</v>
      </c>
      <c r="J19" s="19">
        <f t="shared" si="3"/>
        <v>0</v>
      </c>
      <c r="K19" s="19">
        <f t="shared" si="3"/>
        <v>0</v>
      </c>
      <c r="L19" s="32">
        <f t="shared" si="3"/>
        <v>0</v>
      </c>
      <c r="M19" s="88">
        <f>SUM(F19:L19)</f>
        <v>0</v>
      </c>
      <c r="N19" s="67">
        <v>53817</v>
      </c>
    </row>
    <row r="20" spans="1:14" ht="17" customHeight="1" thickBot="1" x14ac:dyDescent="0.4">
      <c r="A20" s="197"/>
      <c r="B20" s="211" t="s">
        <v>32</v>
      </c>
      <c r="C20" s="212"/>
      <c r="D20" s="212"/>
      <c r="E20" s="212"/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2">
        <v>0</v>
      </c>
      <c r="M20" s="91"/>
      <c r="N20" s="96"/>
    </row>
    <row r="21" spans="1:14" ht="17" customHeight="1" x14ac:dyDescent="0.35">
      <c r="A21" s="197"/>
      <c r="B21" s="215" t="s">
        <v>34</v>
      </c>
      <c r="C21" s="214"/>
      <c r="D21" s="214"/>
      <c r="E21" s="214"/>
      <c r="F21" s="19">
        <f>220*F20</f>
        <v>0</v>
      </c>
      <c r="G21" s="19">
        <f t="shared" ref="G21:L21" si="4">220*G20</f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32">
        <f t="shared" si="4"/>
        <v>0</v>
      </c>
      <c r="M21" s="83">
        <f t="shared" ref="M21:M26" si="5">SUM(F21:L21)</f>
        <v>0</v>
      </c>
      <c r="N21" s="68">
        <v>53817</v>
      </c>
    </row>
    <row r="22" spans="1:14" ht="17" customHeight="1" x14ac:dyDescent="0.35">
      <c r="A22" s="197"/>
      <c r="B22" s="193" t="s">
        <v>28</v>
      </c>
      <c r="C22" s="192"/>
      <c r="D22" s="192"/>
      <c r="E22" s="192"/>
      <c r="F22" s="10"/>
      <c r="G22" s="10"/>
      <c r="H22" s="10"/>
      <c r="I22" s="10"/>
      <c r="J22" s="10"/>
      <c r="K22" s="10"/>
      <c r="L22" s="29"/>
      <c r="M22" s="64">
        <f t="shared" si="5"/>
        <v>0</v>
      </c>
      <c r="N22" s="69">
        <v>53820</v>
      </c>
    </row>
    <row r="23" spans="1:14" ht="17" customHeight="1" thickBot="1" x14ac:dyDescent="0.4">
      <c r="A23" s="198"/>
      <c r="B23" s="194" t="s">
        <v>6</v>
      </c>
      <c r="C23" s="195"/>
      <c r="D23" s="195"/>
      <c r="E23" s="195"/>
      <c r="F23" s="14"/>
      <c r="G23" s="14"/>
      <c r="H23" s="14"/>
      <c r="I23" s="14"/>
      <c r="J23" s="14"/>
      <c r="K23" s="14"/>
      <c r="L23" s="30"/>
      <c r="M23" s="65">
        <f t="shared" si="5"/>
        <v>0</v>
      </c>
      <c r="N23" s="70">
        <v>53820</v>
      </c>
    </row>
    <row r="24" spans="1:14" ht="17" customHeight="1" x14ac:dyDescent="0.35">
      <c r="A24" s="196" t="s">
        <v>8</v>
      </c>
      <c r="B24" s="199" t="s">
        <v>9</v>
      </c>
      <c r="C24" s="200"/>
      <c r="D24" s="200"/>
      <c r="E24" s="200"/>
      <c r="F24" s="13"/>
      <c r="G24" s="13"/>
      <c r="H24" s="13"/>
      <c r="I24" s="13"/>
      <c r="J24" s="13"/>
      <c r="K24" s="13"/>
      <c r="L24" s="31"/>
      <c r="M24" s="36">
        <f t="shared" si="5"/>
        <v>0</v>
      </c>
      <c r="N24" s="45">
        <v>53818</v>
      </c>
    </row>
    <row r="25" spans="1:14" ht="17" customHeight="1" x14ac:dyDescent="0.35">
      <c r="A25" s="197"/>
      <c r="B25" s="191" t="s">
        <v>10</v>
      </c>
      <c r="C25" s="192"/>
      <c r="D25" s="192"/>
      <c r="E25" s="192"/>
      <c r="F25" s="10"/>
      <c r="G25" s="10"/>
      <c r="H25" s="10"/>
      <c r="I25" s="10"/>
      <c r="J25" s="10"/>
      <c r="K25" s="10"/>
      <c r="L25" s="29"/>
      <c r="M25" s="37">
        <f t="shared" si="5"/>
        <v>0</v>
      </c>
      <c r="N25" s="43">
        <v>53818</v>
      </c>
    </row>
    <row r="26" spans="1:14" ht="17" customHeight="1" thickBot="1" x14ac:dyDescent="0.4">
      <c r="A26" s="197"/>
      <c r="B26" s="191" t="s">
        <v>11</v>
      </c>
      <c r="C26" s="192"/>
      <c r="D26" s="192"/>
      <c r="E26" s="192"/>
      <c r="F26" s="10"/>
      <c r="G26" s="10"/>
      <c r="H26" s="10"/>
      <c r="I26" s="10"/>
      <c r="J26" s="10"/>
      <c r="K26" s="10"/>
      <c r="L26" s="29"/>
      <c r="M26" s="77">
        <f t="shared" si="5"/>
        <v>0</v>
      </c>
      <c r="N26" s="43">
        <v>53818</v>
      </c>
    </row>
    <row r="27" spans="1:14" ht="17" customHeight="1" thickBot="1" x14ac:dyDescent="0.4">
      <c r="A27" s="197"/>
      <c r="B27" s="221" t="s">
        <v>352</v>
      </c>
      <c r="C27" s="212"/>
      <c r="D27" s="212"/>
      <c r="E27" s="212"/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2">
        <v>0</v>
      </c>
      <c r="M27" s="89"/>
      <c r="N27" s="90"/>
    </row>
    <row r="28" spans="1:14" ht="17" customHeight="1" thickBot="1" x14ac:dyDescent="0.4">
      <c r="A28" s="197"/>
      <c r="B28" s="213" t="s">
        <v>349</v>
      </c>
      <c r="C28" s="214"/>
      <c r="D28" s="214"/>
      <c r="E28" s="214"/>
      <c r="F28" s="19">
        <f>60*F27</f>
        <v>0</v>
      </c>
      <c r="G28" s="19">
        <f t="shared" ref="G28:L28" si="6">60*G27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32">
        <f t="shared" si="6"/>
        <v>0</v>
      </c>
      <c r="M28" s="86">
        <f>SUM(F28:L28)</f>
        <v>0</v>
      </c>
      <c r="N28" s="43">
        <v>53818</v>
      </c>
    </row>
    <row r="29" spans="1:14" ht="17" customHeight="1" thickBot="1" x14ac:dyDescent="0.4">
      <c r="A29" s="197"/>
      <c r="B29" s="75" t="s">
        <v>351</v>
      </c>
      <c r="C29" s="76"/>
      <c r="D29" s="76"/>
      <c r="E29" s="76"/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2">
        <v>0</v>
      </c>
      <c r="M29" s="89"/>
      <c r="N29" s="90"/>
    </row>
    <row r="30" spans="1:14" ht="17" customHeight="1" x14ac:dyDescent="0.35">
      <c r="A30" s="197"/>
      <c r="B30" s="213" t="s">
        <v>350</v>
      </c>
      <c r="C30" s="214"/>
      <c r="D30" s="214"/>
      <c r="E30" s="214"/>
      <c r="F30" s="19">
        <f>75*F29</f>
        <v>0</v>
      </c>
      <c r="G30" s="19">
        <f t="shared" ref="G30:L30" si="7">75*G29</f>
        <v>0</v>
      </c>
      <c r="H30" s="19">
        <f t="shared" si="7"/>
        <v>0</v>
      </c>
      <c r="I30" s="19">
        <f t="shared" si="7"/>
        <v>0</v>
      </c>
      <c r="J30" s="19">
        <f t="shared" si="7"/>
        <v>0</v>
      </c>
      <c r="K30" s="19">
        <f t="shared" si="7"/>
        <v>0</v>
      </c>
      <c r="L30" s="32">
        <f t="shared" si="7"/>
        <v>0</v>
      </c>
      <c r="M30" s="87">
        <f t="shared" ref="M30:M36" si="8">SUM(F30:L30)</f>
        <v>0</v>
      </c>
      <c r="N30" s="43">
        <v>53818</v>
      </c>
    </row>
    <row r="31" spans="1:14" ht="17" customHeight="1" thickBot="1" x14ac:dyDescent="0.4">
      <c r="A31" s="198"/>
      <c r="B31" s="201" t="s">
        <v>30</v>
      </c>
      <c r="C31" s="195"/>
      <c r="D31" s="195"/>
      <c r="E31" s="195"/>
      <c r="F31" s="14"/>
      <c r="G31" s="14"/>
      <c r="H31" s="14"/>
      <c r="I31" s="14"/>
      <c r="J31" s="14"/>
      <c r="K31" s="14"/>
      <c r="L31" s="30"/>
      <c r="M31" s="38">
        <f t="shared" si="8"/>
        <v>0</v>
      </c>
      <c r="N31" s="44">
        <v>52605</v>
      </c>
    </row>
    <row r="32" spans="1:14" ht="17" customHeight="1" x14ac:dyDescent="0.35">
      <c r="A32" s="196" t="s">
        <v>38</v>
      </c>
      <c r="B32" s="199" t="s">
        <v>12</v>
      </c>
      <c r="C32" s="200"/>
      <c r="D32" s="200"/>
      <c r="E32" s="200"/>
      <c r="F32" s="13"/>
      <c r="G32" s="13"/>
      <c r="H32" s="13"/>
      <c r="I32" s="13"/>
      <c r="J32" s="13"/>
      <c r="K32" s="13"/>
      <c r="L32" s="31"/>
      <c r="M32" s="36">
        <f t="shared" si="8"/>
        <v>0</v>
      </c>
      <c r="N32" s="45">
        <v>53818</v>
      </c>
    </row>
    <row r="33" spans="1:15" ht="17" customHeight="1" x14ac:dyDescent="0.35">
      <c r="A33" s="197"/>
      <c r="B33" s="191" t="s">
        <v>13</v>
      </c>
      <c r="C33" s="192"/>
      <c r="D33" s="192"/>
      <c r="E33" s="192"/>
      <c r="F33" s="10"/>
      <c r="G33" s="10"/>
      <c r="H33" s="10"/>
      <c r="I33" s="10"/>
      <c r="J33" s="10"/>
      <c r="K33" s="10"/>
      <c r="L33" s="29"/>
      <c r="M33" s="37">
        <f t="shared" si="8"/>
        <v>0</v>
      </c>
      <c r="N33" s="43">
        <v>52201</v>
      </c>
    </row>
    <row r="34" spans="1:15" ht="17" customHeight="1" x14ac:dyDescent="0.35">
      <c r="A34" s="197"/>
      <c r="B34" s="191" t="s">
        <v>14</v>
      </c>
      <c r="C34" s="192"/>
      <c r="D34" s="192"/>
      <c r="E34" s="192"/>
      <c r="F34" s="10"/>
      <c r="G34" s="10"/>
      <c r="H34" s="10"/>
      <c r="I34" s="10"/>
      <c r="J34" s="10"/>
      <c r="K34" s="10"/>
      <c r="L34" s="29"/>
      <c r="M34" s="37">
        <f t="shared" si="8"/>
        <v>0</v>
      </c>
      <c r="N34" s="43">
        <v>53819</v>
      </c>
    </row>
    <row r="35" spans="1:15" ht="17" customHeight="1" thickBot="1" x14ac:dyDescent="0.4">
      <c r="A35" s="198"/>
      <c r="B35" s="201" t="s">
        <v>45</v>
      </c>
      <c r="C35" s="195"/>
      <c r="D35" s="195"/>
      <c r="E35" s="195"/>
      <c r="F35" s="222"/>
      <c r="G35" s="223"/>
      <c r="H35" s="223"/>
      <c r="I35" s="223"/>
      <c r="J35" s="223"/>
      <c r="K35" s="223"/>
      <c r="L35" s="224"/>
      <c r="M35" s="38">
        <f>+I50</f>
        <v>0</v>
      </c>
      <c r="N35" s="84"/>
    </row>
    <row r="36" spans="1:15" ht="16" thickBot="1" x14ac:dyDescent="0.4">
      <c r="A36" s="78" t="s">
        <v>15</v>
      </c>
      <c r="B36" s="79"/>
      <c r="C36" s="80"/>
      <c r="D36" s="80"/>
      <c r="E36" s="80"/>
      <c r="F36" s="81">
        <f t="shared" ref="F36:L36" si="9">SUM(F10:F17,F19,F21,F22:F26,F28,F30,F31:F35)</f>
        <v>0</v>
      </c>
      <c r="G36" s="81">
        <f t="shared" si="9"/>
        <v>0</v>
      </c>
      <c r="H36" s="81">
        <f t="shared" si="9"/>
        <v>0</v>
      </c>
      <c r="I36" s="81">
        <f t="shared" si="9"/>
        <v>0</v>
      </c>
      <c r="J36" s="81">
        <f t="shared" si="9"/>
        <v>0</v>
      </c>
      <c r="K36" s="81">
        <f t="shared" si="9"/>
        <v>0</v>
      </c>
      <c r="L36" s="81">
        <f t="shared" si="9"/>
        <v>0</v>
      </c>
      <c r="M36" s="82">
        <f t="shared" si="8"/>
        <v>0</v>
      </c>
      <c r="N36" s="3"/>
    </row>
    <row r="37" spans="1:15" ht="16" thickBot="1" x14ac:dyDescent="0.4">
      <c r="A37" s="6"/>
      <c r="B37" s="5"/>
      <c r="C37" s="5"/>
      <c r="D37" s="5"/>
      <c r="E37" s="5"/>
      <c r="F37" s="5"/>
      <c r="G37" s="5"/>
      <c r="H37" s="5"/>
      <c r="I37" s="5"/>
      <c r="J37" s="5"/>
      <c r="K37" s="219" t="s">
        <v>16</v>
      </c>
      <c r="L37" s="220"/>
      <c r="M37" s="9">
        <f>M36+M35</f>
        <v>0</v>
      </c>
      <c r="N37" s="3"/>
    </row>
    <row r="38" spans="1:15" ht="15" thickBot="1" x14ac:dyDescent="0.4">
      <c r="A38" s="217" t="s">
        <v>47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</row>
    <row r="39" spans="1:15" ht="15" thickBot="1" x14ac:dyDescent="0.4">
      <c r="A39" s="205" t="s">
        <v>354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7"/>
      <c r="M39" s="1" t="s">
        <v>18</v>
      </c>
    </row>
    <row r="40" spans="1:15" x14ac:dyDescent="0.3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">
        <v>0</v>
      </c>
    </row>
    <row r="41" spans="1:15" ht="15" thickBot="1" x14ac:dyDescent="0.4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7"/>
      <c r="M41" s="58">
        <v>0</v>
      </c>
    </row>
    <row r="42" spans="1:15" ht="16" thickBot="1" x14ac:dyDescent="0.4">
      <c r="A42" s="4"/>
      <c r="B42" s="5"/>
      <c r="C42" s="5"/>
      <c r="D42" s="5"/>
      <c r="E42" s="5"/>
      <c r="F42" s="5"/>
      <c r="G42" s="5"/>
      <c r="H42" s="5"/>
      <c r="I42" s="171" t="s">
        <v>370</v>
      </c>
      <c r="J42" s="171"/>
      <c r="K42" s="171"/>
      <c r="L42" s="172"/>
      <c r="M42" s="9">
        <f>SUM(M40:M41)</f>
        <v>0</v>
      </c>
      <c r="N42" s="3"/>
    </row>
    <row r="43" spans="1:15" ht="16" thickBot="1" x14ac:dyDescent="0.4">
      <c r="A43" s="4"/>
      <c r="B43" s="5"/>
      <c r="C43" s="5"/>
      <c r="D43" s="5"/>
      <c r="E43" s="5"/>
      <c r="F43" s="5"/>
      <c r="G43" s="5"/>
      <c r="H43" s="5"/>
      <c r="I43" s="174" t="s">
        <v>48</v>
      </c>
      <c r="J43" s="174"/>
      <c r="K43" s="174"/>
      <c r="L43" s="175"/>
      <c r="M43" s="59">
        <f>+M37-M42</f>
        <v>0</v>
      </c>
      <c r="N43" s="3"/>
    </row>
    <row r="44" spans="1:15" ht="10" customHeight="1" x14ac:dyDescent="0.35">
      <c r="A44" s="15" t="s">
        <v>39</v>
      </c>
      <c r="B44" s="15"/>
      <c r="C44" s="5"/>
      <c r="D44" s="5"/>
      <c r="E44" s="5"/>
      <c r="F44" s="5"/>
      <c r="G44" s="5"/>
      <c r="H44" s="5"/>
      <c r="I44" s="5"/>
      <c r="J44" s="5"/>
      <c r="K44" s="3"/>
      <c r="L44" s="5"/>
      <c r="M44" s="3"/>
      <c r="N44" s="3"/>
    </row>
    <row r="45" spans="1:15" ht="15.5" x14ac:dyDescent="0.35">
      <c r="A45" s="60" t="s">
        <v>17</v>
      </c>
      <c r="B45" s="173" t="s">
        <v>40</v>
      </c>
      <c r="C45" s="173"/>
      <c r="D45" s="173"/>
      <c r="E45" s="168" t="s">
        <v>41</v>
      </c>
      <c r="F45" s="169"/>
      <c r="G45" s="169"/>
      <c r="H45" s="170"/>
      <c r="I45" s="60" t="s">
        <v>42</v>
      </c>
      <c r="J45" s="61"/>
      <c r="K45" s="62" t="s">
        <v>43</v>
      </c>
      <c r="L45" s="63"/>
      <c r="M45" s="5"/>
      <c r="N45" s="3"/>
      <c r="O45" s="3"/>
    </row>
    <row r="46" spans="1:15" ht="15.5" x14ac:dyDescent="0.35">
      <c r="A46" s="73"/>
      <c r="B46" s="179"/>
      <c r="C46" s="179"/>
      <c r="D46" s="179"/>
      <c r="E46" s="182"/>
      <c r="F46" s="183"/>
      <c r="G46" s="183"/>
      <c r="H46" s="184"/>
      <c r="I46" s="20">
        <v>0</v>
      </c>
      <c r="J46" s="176"/>
      <c r="K46" s="177"/>
      <c r="L46" s="178"/>
      <c r="M46" s="5"/>
      <c r="N46" s="3"/>
      <c r="O46" s="3"/>
    </row>
    <row r="47" spans="1:15" ht="15.5" x14ac:dyDescent="0.35">
      <c r="A47" s="73"/>
      <c r="B47" s="179"/>
      <c r="C47" s="179"/>
      <c r="D47" s="179"/>
      <c r="E47" s="182"/>
      <c r="F47" s="183"/>
      <c r="G47" s="183"/>
      <c r="H47" s="184"/>
      <c r="I47" s="20">
        <v>0</v>
      </c>
      <c r="J47" s="176"/>
      <c r="K47" s="177"/>
      <c r="L47" s="178"/>
      <c r="M47" s="5"/>
      <c r="N47" s="3"/>
      <c r="O47" s="3"/>
    </row>
    <row r="48" spans="1:15" ht="15.5" x14ac:dyDescent="0.35">
      <c r="A48" s="73"/>
      <c r="B48" s="179"/>
      <c r="C48" s="179"/>
      <c r="D48" s="179"/>
      <c r="E48" s="182"/>
      <c r="F48" s="183"/>
      <c r="G48" s="183"/>
      <c r="H48" s="184"/>
      <c r="I48" s="20">
        <v>0</v>
      </c>
      <c r="J48" s="176"/>
      <c r="K48" s="177"/>
      <c r="L48" s="178"/>
      <c r="M48" s="5"/>
      <c r="N48" s="3"/>
      <c r="O48" s="3"/>
    </row>
    <row r="49" spans="1:15" ht="15.5" x14ac:dyDescent="0.35">
      <c r="A49" s="73"/>
      <c r="B49" s="179"/>
      <c r="C49" s="179"/>
      <c r="D49" s="179"/>
      <c r="E49" s="182"/>
      <c r="F49" s="183"/>
      <c r="G49" s="183"/>
      <c r="H49" s="184"/>
      <c r="I49" s="20">
        <v>0</v>
      </c>
      <c r="J49" s="176"/>
      <c r="K49" s="177"/>
      <c r="L49" s="178"/>
      <c r="M49" s="5"/>
      <c r="N49" s="3"/>
      <c r="O49" s="3"/>
    </row>
    <row r="50" spans="1:15" ht="15.5" x14ac:dyDescent="0.35">
      <c r="A50" s="202" t="s">
        <v>44</v>
      </c>
      <c r="B50" s="203"/>
      <c r="C50" s="203"/>
      <c r="D50" s="203"/>
      <c r="E50" s="203"/>
      <c r="F50" s="203"/>
      <c r="G50" s="203"/>
      <c r="H50" s="204"/>
      <c r="I50" s="16">
        <f>SUM(I46:I49)</f>
        <v>0</v>
      </c>
      <c r="J50" s="17"/>
      <c r="K50" s="18"/>
      <c r="L50" s="18"/>
      <c r="M50" s="5"/>
      <c r="N50" s="3"/>
      <c r="O50" s="3"/>
    </row>
    <row r="51" spans="1:15" ht="6.5" customHeight="1" x14ac:dyDescent="0.35">
      <c r="A51" s="4"/>
      <c r="B51" s="5"/>
      <c r="C51" s="5"/>
      <c r="D51" s="5"/>
      <c r="E51" s="5"/>
      <c r="F51" s="5"/>
      <c r="G51" s="5"/>
      <c r="H51" s="5"/>
      <c r="I51" s="5"/>
      <c r="J51" s="5"/>
      <c r="K51" s="3"/>
      <c r="L51" s="5"/>
      <c r="M51" s="3"/>
      <c r="N51" s="3"/>
    </row>
    <row r="52" spans="1:15" ht="15" thickBot="1" x14ac:dyDescent="0.4">
      <c r="A52" s="188" t="s">
        <v>19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90"/>
      <c r="M52" s="190"/>
      <c r="N52" s="190"/>
    </row>
    <row r="53" spans="1:15" ht="33.5" customHeight="1" thickBot="1" x14ac:dyDescent="0.4">
      <c r="A53" s="7" t="s">
        <v>20</v>
      </c>
      <c r="B53" s="8"/>
      <c r="C53" s="8"/>
      <c r="D53" s="8"/>
      <c r="E53" s="8"/>
      <c r="F53" s="163"/>
      <c r="G53" s="164"/>
      <c r="H53" s="164"/>
      <c r="I53" s="180"/>
      <c r="J53" s="181"/>
      <c r="K53" s="181"/>
      <c r="L53" s="7" t="s">
        <v>21</v>
      </c>
      <c r="M53" s="56"/>
      <c r="N53" s="57" t="s">
        <v>375</v>
      </c>
    </row>
    <row r="54" spans="1:15" x14ac:dyDescent="0.35">
      <c r="A54" s="185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7"/>
      <c r="M54" s="187"/>
      <c r="N54" s="187"/>
    </row>
  </sheetData>
  <sheetProtection algorithmName="SHA-512" hashValue="H9gWdjeQDp/j9LYDNrCx8joWn+3XrSZMMWpvNAtpJkO2Kc1jRZAj+PvOYVR9YDLCcFCaSdw9tPnJ4KbZUJIxVw==" saltValue="Vei2jEoJaRKPfsZDMmdiTg==" spinCount="100000" sheet="1" objects="1" scenarios="1"/>
  <protectedRanges>
    <protectedRange algorithmName="SHA-512" hashValue="2pOZcpAfawMlz/whLVJAnYbcATN5XVxn5iBgzy5PK5sPhrUPqaBCtYy3XCVmVqCWK2WCjyqlLIVZIwHcb14QdQ==" saltValue="skmfyzR1QeJS3rCGrZK/cg==" spinCount="100000" sqref="L7" name="SAT"/>
    <protectedRange algorithmName="SHA-512" hashValue="golJ4bUnErcQSfOIF6IUNN5PvTR832kz0A1oIUzF0NjmKbKA5n/aJYaUlyLDlkSc0KVP1ZlMtOsst7wjyCFi4A==" saltValue="5fWR3+IN+jX1uvjcyzvSmA==" spinCount="100000" sqref="L2:N2" name="DATE"/>
    <protectedRange algorithmName="SHA-512" hashValue="CtWll4d/afE7ICcAKyOiKSUZVPnTX1vdsHWEuODlUoJLKJM6rFgZ4dGFGG38Xrq5DtnDO0q1DGU0fY7VKVkEjQ==" saltValue="BOJpATpfgIE6922LL5REyQ==" spinCount="100000" sqref="M53" name="DATE2"/>
    <protectedRange algorithmName="SHA-512" hashValue="O+D+HiGQmofqniLICeJeL+uK0T82dX82Vpw6wMrvm6MbvbGzvsNv2vj9icZVSAfgLJ7qYEUSZZY85/oyhmahJQ==" saltValue="eV+BkYcK5EXAqv8fEUvhag==" spinCount="100000" sqref="A46:L49" name="OTH EXP DET"/>
    <protectedRange algorithmName="SHA-512" hashValue="U2FpfW0BdMpC74ZYC6HY8xDiN8yvqjdgbe8KExN6mcv5piH6XAu+g32Y5gCKueYRnS5VctCHTCRy62NIVIuDcQ==" saltValue="EleM3MOFDHM8Uti/1HZMwA==" spinCount="100000" sqref="L35" name="OTH EXP"/>
    <protectedRange algorithmName="SHA-512" hashValue="O9x8lozFE/alH1Sp6qd7PIJeMnp0LxUjNSTQkNjoMuY913i/ue0AMIKV/8pdJZa9hmMOYhVyLajzTirz4trOsA==" saltValue="qqvuDH7NAXWPVK7yDZ/Nlg==" spinCount="100000" sqref="F29:L29" name="METRO MEALS"/>
    <protectedRange algorithmName="SHA-512" hashValue="dOWIYU1mQ4znHxri8AVMtF1/+yLLitVuxQa/53KRtJy0Lt1xFfstrZkzrIgUC57pyaNN9jqbcPmd1g4j5S7J9A==" saltValue="n/1QhIJAkc4Fkt3S0ZmR0g==" spinCount="100000" sqref="F20:L20" name="METRO LODGING"/>
    <protectedRange algorithmName="SHA-512" hashValue="8z8AygFA57ZIb44GFfDf3eblPaCR09bf6DkmO2kh9zBBf4s5QKcNC8WIOMtDGfttpVSOaGaFgLLKo4IvCMRYJw==" saltValue="wjyQaQRxbOtpRYQYlBdjkQ==" spinCount="100000" sqref="F8:L8" name="MILEAGE"/>
    <protectedRange algorithmName="SHA-512" hashValue="VBWavsFlPamlc9NDjrvGACOJ3szlLAJmiP8paDoDypYUFGrnWwCnhIAL4N6QkSsDl2PCev7N6nzo/IJB7UdeQw==" saltValue="5wq03Xf4BX1+lidZCHrE5Q==" spinCount="100000" sqref="L5:N5" name="EXCHANGE"/>
    <protectedRange algorithmName="SHA-512" hashValue="PHN+AM5JmBaYDaYqyxJcakM/9KtrfkZqD30lILh6RSdDC4BnIH4SIXbyKP7kcrk+T5G74mxZcmSP3C57PQgKBQ==" saltValue="Gm2JnoNNbCBO+JV3ec7O/g==" spinCount="100000" sqref="D4:N4" name="Purpose"/>
    <protectedRange algorithmName="SHA-512" hashValue="0riDUuO47PSQCAGpgsD4qc77aHc5sDVK1OL7c0ZuUWlvhldUZIFLwFako8IN8cl5/gsktbNA4FWi6p68QUbXmQ==" saltValue="omUqCEMww1dQzE//d4bVbg==" spinCount="100000" sqref="D3:J3" name="Department"/>
    <protectedRange algorithmName="SHA-512" hashValue="KHUXIQb9zZMEr2805q0QmE8OISA5B6nfA7cMrZ9no7chCQEEuXQlgOO74gSQrzNr/lFexKmNwoYgZ4dlJ1izXA==" saltValue="YEQcG85ZGYj37KQ9XCVdew==" spinCount="100000" sqref="D2:J2" name="Name"/>
    <protectedRange algorithmName="SHA-512" hashValue="+SLVXP8jaCH+A/81Fyx1b6lBUN7aQLDPcV3S/UmM1dhoIyO/Xen+f6D1B59NVUtFWCLTMEScFI7BltBLC+vflg==" saltValue="pALE2vLNbRy35mGXNXKmLA==" spinCount="100000" sqref="D5:H5" name="CITY"/>
    <protectedRange algorithmName="SHA-512" hashValue="0o7l725BNqMLdc3P2YftqnzaUH9M2fbj+nL8XONI5ayoQGcgPnDrrvlsvCsU2yK+2M8qxLw9LD5L4FFuSd69zg==" saltValue="FRgNUvMpcmKnGABVViRZiA==" spinCount="100000" sqref="F11:L18" name="TRAVEL"/>
    <protectedRange algorithmName="SHA-512" hashValue="Ww2sF3s4JPUq9Mo8t4mJxGFkdeVE/rM/FmVdhk+8fjH82lLxggP1Os1aOV6GyrmMJIs8HolO6QiNYb5daLM9Ug==" saltValue="2W3kE24U14osbblVEBRIOQ==" spinCount="100000" sqref="F22:L27" name="MEALS"/>
    <protectedRange algorithmName="SHA-512" hashValue="mIo1yZFjNtcvE96G/jzOTGy0TgXMCmOq9WzLGlnQjAlg9OYFTdt9uGnM1aWy/tuIx0P0lqqlSySbs3DCQMHXkg==" saltValue="JkP/z6xEzbze9qUEo140YQ==" spinCount="100000" sqref="F31:L34" name="OTHER"/>
    <protectedRange algorithmName="SHA-512" hashValue="Lmvxo53lA+GcW1u0p+F8Gh2U58zIowIlSBNpx7S0LisBr2bn2uz68R8H4fXBbcl84ej9VDF9l2FHhe2R6Vlfag==" saltValue="TTiEggQe7vRZA2AtRGTTNg==" spinCount="100000" sqref="A40:M41" name="ADVANCES"/>
    <protectedRange algorithmName="SHA-512" hashValue="uWurbMDl2tejv1vouZA7fwwF6RpH+3tUNindgob0cNJ0t+VAhtxO+BaCACX0Nm7VRJZusRViOPRAM82JFsEIwQ==" saltValue="UBxSc9OEzDxuYZmPARjNEw==" spinCount="100000" sqref="F53:K53" name="NAMESIG"/>
    <protectedRange algorithmName="SHA-512" hashValue="atOw/zD6FSmNnrO1316QJ/czb7taTJH8Z4Sw178HvI/8sSCOeF0uxkTwjbKLRDTSjCaFyChV+EvMUlSEittAfg==" saltValue="t0jTAM8rEhHifrd/wCW7iA==" spinCount="100000" sqref="L3:N3" name="PHONE"/>
  </protectedRanges>
  <mergeCells count="72">
    <mergeCell ref="A54:N54"/>
    <mergeCell ref="B49:D49"/>
    <mergeCell ref="E49:H49"/>
    <mergeCell ref="J49:L49"/>
    <mergeCell ref="A50:H50"/>
    <mergeCell ref="A52:N52"/>
    <mergeCell ref="F53:H53"/>
    <mergeCell ref="I53:K53"/>
    <mergeCell ref="B47:D47"/>
    <mergeCell ref="E47:H47"/>
    <mergeCell ref="J47:L47"/>
    <mergeCell ref="B48:D48"/>
    <mergeCell ref="E48:H48"/>
    <mergeCell ref="J48:L48"/>
    <mergeCell ref="I42:L42"/>
    <mergeCell ref="I43:L43"/>
    <mergeCell ref="B45:D45"/>
    <mergeCell ref="E45:H45"/>
    <mergeCell ref="B46:D46"/>
    <mergeCell ref="E46:H46"/>
    <mergeCell ref="J46:L46"/>
    <mergeCell ref="A41:L41"/>
    <mergeCell ref="A32:A35"/>
    <mergeCell ref="B32:E32"/>
    <mergeCell ref="B33:E33"/>
    <mergeCell ref="B34:E34"/>
    <mergeCell ref="B35:E35"/>
    <mergeCell ref="F35:L35"/>
    <mergeCell ref="K37:L37"/>
    <mergeCell ref="A38:N38"/>
    <mergeCell ref="A39:L39"/>
    <mergeCell ref="A40:L40"/>
    <mergeCell ref="A24:A31"/>
    <mergeCell ref="B24:E24"/>
    <mergeCell ref="B25:E25"/>
    <mergeCell ref="B26:E26"/>
    <mergeCell ref="B27:E27"/>
    <mergeCell ref="B28:E28"/>
    <mergeCell ref="B30:E30"/>
    <mergeCell ref="B31:E31"/>
    <mergeCell ref="B16:E16"/>
    <mergeCell ref="A17:A23"/>
    <mergeCell ref="B17:E17"/>
    <mergeCell ref="B18:E18"/>
    <mergeCell ref="B19:E19"/>
    <mergeCell ref="B20:E20"/>
    <mergeCell ref="B21:E21"/>
    <mergeCell ref="B22:E22"/>
    <mergeCell ref="B23:E23"/>
    <mergeCell ref="B15:E15"/>
    <mergeCell ref="A5:E5"/>
    <mergeCell ref="E6:L6"/>
    <mergeCell ref="M6:M7"/>
    <mergeCell ref="N6:N7"/>
    <mergeCell ref="A7:E7"/>
    <mergeCell ref="A8:A16"/>
    <mergeCell ref="B8:E8"/>
    <mergeCell ref="M8:M9"/>
    <mergeCell ref="N8:N9"/>
    <mergeCell ref="B9:E9"/>
    <mergeCell ref="B10:E10"/>
    <mergeCell ref="B11:E11"/>
    <mergeCell ref="B12:E12"/>
    <mergeCell ref="B13:E13"/>
    <mergeCell ref="B14:E14"/>
    <mergeCell ref="A4:C4"/>
    <mergeCell ref="D4:N4"/>
    <mergeCell ref="A2:C2"/>
    <mergeCell ref="D2:J2"/>
    <mergeCell ref="L2:N2"/>
    <mergeCell ref="A3:C3"/>
    <mergeCell ref="D3:N3"/>
  </mergeCells>
  <dataValidations count="2">
    <dataValidation type="list" allowBlank="1" showInputMessage="1" showErrorMessage="1" errorTitle="Per Diem" error="Please select 1 in the cell to claim the full per diem amount on this day.  Select .75 for First and Last days of travel." promptTitle="Per Diem" prompt="Please select 1 in the cell to claim the full per diem amount on this day.  Select .75 for First and Last days of travel." sqref="F27:L27 F29:L29" xr:uid="{00000000-0002-0000-0400-000000000000}">
      <formula1>"0,.75,1"</formula1>
    </dataValidation>
    <dataValidation type="list" allowBlank="1" showInputMessage="1" showErrorMessage="1" errorTitle="Per Diem" error="Please select 1 in the cell to claim the per diem amount on this day" promptTitle="Per Diem" prompt="Please select 1 in the cell to claim the per diem amount on this day" sqref="F20:L20 F18:L18" xr:uid="{00000000-0002-0000-0400-000001000000}">
      <formula1>"0,1"</formula1>
    </dataValidation>
  </dataValidations>
  <printOptions horizontalCentered="1" verticalCentered="1"/>
  <pageMargins left="0.7" right="0.7" top="0.25" bottom="0.25" header="0.3" footer="0.3"/>
  <pageSetup scale="6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C149"/>
  <sheetViews>
    <sheetView workbookViewId="0">
      <pane ySplit="1" topLeftCell="A2" activePane="bottomLeft" state="frozen"/>
      <selection activeCell="I9" sqref="I9"/>
      <selection pane="bottomLeft"/>
    </sheetView>
  </sheetViews>
  <sheetFormatPr defaultRowHeight="15.5" x14ac:dyDescent="0.35"/>
  <cols>
    <col min="1" max="1" width="14.54296875" style="48" customWidth="1"/>
    <col min="2" max="2" width="36" style="47" customWidth="1"/>
    <col min="3" max="3" width="17.453125" style="48" customWidth="1"/>
  </cols>
  <sheetData>
    <row r="1" spans="1:3" ht="30" customHeight="1" x14ac:dyDescent="0.35">
      <c r="A1" s="49" t="s">
        <v>49</v>
      </c>
      <c r="B1" s="49" t="s">
        <v>50</v>
      </c>
      <c r="C1" s="49" t="s">
        <v>345</v>
      </c>
    </row>
    <row r="2" spans="1:3" ht="20" customHeight="1" x14ac:dyDescent="0.35">
      <c r="A2" s="50" t="s">
        <v>216</v>
      </c>
      <c r="B2" s="51" t="s">
        <v>68</v>
      </c>
      <c r="C2" s="52" t="s">
        <v>346</v>
      </c>
    </row>
    <row r="3" spans="1:3" ht="20" customHeight="1" x14ac:dyDescent="0.35">
      <c r="A3" s="50" t="s">
        <v>217</v>
      </c>
      <c r="B3" s="51" t="s">
        <v>69</v>
      </c>
      <c r="C3" s="52" t="s">
        <v>346</v>
      </c>
    </row>
    <row r="4" spans="1:3" ht="20" customHeight="1" x14ac:dyDescent="0.35">
      <c r="A4" s="50" t="s">
        <v>222</v>
      </c>
      <c r="B4" s="51" t="s">
        <v>74</v>
      </c>
      <c r="C4" s="52" t="s">
        <v>346</v>
      </c>
    </row>
    <row r="5" spans="1:3" ht="20" customHeight="1" x14ac:dyDescent="0.35">
      <c r="A5" s="50" t="s">
        <v>224</v>
      </c>
      <c r="B5" s="51" t="s">
        <v>76</v>
      </c>
      <c r="C5" s="52" t="s">
        <v>346</v>
      </c>
    </row>
    <row r="6" spans="1:3" ht="20" customHeight="1" x14ac:dyDescent="0.35">
      <c r="A6" s="50" t="s">
        <v>226</v>
      </c>
      <c r="B6" s="51" t="s">
        <v>78</v>
      </c>
      <c r="C6" s="52" t="s">
        <v>346</v>
      </c>
    </row>
    <row r="7" spans="1:3" ht="20" customHeight="1" x14ac:dyDescent="0.35">
      <c r="A7" s="50" t="s">
        <v>239</v>
      </c>
      <c r="B7" s="51" t="s">
        <v>91</v>
      </c>
      <c r="C7" s="52" t="s">
        <v>346</v>
      </c>
    </row>
    <row r="8" spans="1:3" ht="20" customHeight="1" x14ac:dyDescent="0.35">
      <c r="A8" s="50" t="s">
        <v>240</v>
      </c>
      <c r="B8" s="51" t="s">
        <v>92</v>
      </c>
      <c r="C8" s="52" t="s">
        <v>346</v>
      </c>
    </row>
    <row r="9" spans="1:3" ht="20" customHeight="1" x14ac:dyDescent="0.35">
      <c r="A9" s="50" t="s">
        <v>241</v>
      </c>
      <c r="B9" s="51" t="s">
        <v>93</v>
      </c>
      <c r="C9" s="52" t="s">
        <v>346</v>
      </c>
    </row>
    <row r="10" spans="1:3" ht="20" customHeight="1" x14ac:dyDescent="0.35">
      <c r="A10" s="50" t="s">
        <v>242</v>
      </c>
      <c r="B10" s="51" t="s">
        <v>94</v>
      </c>
      <c r="C10" s="52" t="s">
        <v>346</v>
      </c>
    </row>
    <row r="11" spans="1:3" ht="20" customHeight="1" x14ac:dyDescent="0.35">
      <c r="A11" s="50" t="s">
        <v>243</v>
      </c>
      <c r="B11" s="51" t="s">
        <v>95</v>
      </c>
      <c r="C11" s="52" t="s">
        <v>346</v>
      </c>
    </row>
    <row r="12" spans="1:3" ht="20" customHeight="1" x14ac:dyDescent="0.35">
      <c r="A12" s="50" t="s">
        <v>244</v>
      </c>
      <c r="B12" s="51" t="s">
        <v>96</v>
      </c>
      <c r="C12" s="52" t="s">
        <v>346</v>
      </c>
    </row>
    <row r="13" spans="1:3" ht="20" customHeight="1" x14ac:dyDescent="0.35">
      <c r="A13" s="50" t="s">
        <v>245</v>
      </c>
      <c r="B13" s="51" t="s">
        <v>97</v>
      </c>
      <c r="C13" s="52" t="s">
        <v>346</v>
      </c>
    </row>
    <row r="14" spans="1:3" ht="20" customHeight="1" x14ac:dyDescent="0.35">
      <c r="A14" s="50" t="s">
        <v>246</v>
      </c>
      <c r="B14" s="51" t="s">
        <v>98</v>
      </c>
      <c r="C14" s="52" t="s">
        <v>346</v>
      </c>
    </row>
    <row r="15" spans="1:3" ht="20" customHeight="1" x14ac:dyDescent="0.35">
      <c r="A15" s="50" t="s">
        <v>247</v>
      </c>
      <c r="B15" s="51" t="s">
        <v>99</v>
      </c>
      <c r="C15" s="52" t="s">
        <v>346</v>
      </c>
    </row>
    <row r="16" spans="1:3" ht="20" customHeight="1" x14ac:dyDescent="0.35">
      <c r="A16" s="50" t="s">
        <v>248</v>
      </c>
      <c r="B16" s="51" t="s">
        <v>100</v>
      </c>
      <c r="C16" s="52" t="s">
        <v>346</v>
      </c>
    </row>
    <row r="17" spans="1:3" ht="20" customHeight="1" x14ac:dyDescent="0.35">
      <c r="A17" s="50" t="s">
        <v>249</v>
      </c>
      <c r="B17" s="51" t="s">
        <v>101</v>
      </c>
      <c r="C17" s="52" t="s">
        <v>346</v>
      </c>
    </row>
    <row r="18" spans="1:3" ht="20" customHeight="1" x14ac:dyDescent="0.35">
      <c r="A18" s="50" t="s">
        <v>250</v>
      </c>
      <c r="B18" s="51" t="s">
        <v>102</v>
      </c>
      <c r="C18" s="52" t="s">
        <v>346</v>
      </c>
    </row>
    <row r="19" spans="1:3" ht="20" customHeight="1" x14ac:dyDescent="0.35">
      <c r="A19" s="50" t="s">
        <v>251</v>
      </c>
      <c r="B19" s="51" t="s">
        <v>103</v>
      </c>
      <c r="C19" s="52" t="s">
        <v>346</v>
      </c>
    </row>
    <row r="20" spans="1:3" ht="20" customHeight="1" x14ac:dyDescent="0.35">
      <c r="A20" s="50" t="s">
        <v>252</v>
      </c>
      <c r="B20" s="51" t="s">
        <v>104</v>
      </c>
      <c r="C20" s="52" t="s">
        <v>346</v>
      </c>
    </row>
    <row r="21" spans="1:3" ht="20" customHeight="1" x14ac:dyDescent="0.35">
      <c r="A21" s="50" t="s">
        <v>253</v>
      </c>
      <c r="B21" s="51" t="s">
        <v>105</v>
      </c>
      <c r="C21" s="52" t="s">
        <v>346</v>
      </c>
    </row>
    <row r="22" spans="1:3" ht="20" customHeight="1" x14ac:dyDescent="0.35">
      <c r="A22" s="50" t="s">
        <v>254</v>
      </c>
      <c r="B22" s="51" t="s">
        <v>106</v>
      </c>
      <c r="C22" s="52" t="s">
        <v>346</v>
      </c>
    </row>
    <row r="23" spans="1:3" ht="20" customHeight="1" x14ac:dyDescent="0.35">
      <c r="A23" s="50" t="s">
        <v>255</v>
      </c>
      <c r="B23" s="51" t="s">
        <v>107</v>
      </c>
      <c r="C23" s="52" t="s">
        <v>346</v>
      </c>
    </row>
    <row r="24" spans="1:3" ht="20" customHeight="1" x14ac:dyDescent="0.35">
      <c r="A24" s="50" t="s">
        <v>256</v>
      </c>
      <c r="B24" s="51" t="s">
        <v>108</v>
      </c>
      <c r="C24" s="52" t="s">
        <v>346</v>
      </c>
    </row>
    <row r="25" spans="1:3" ht="20" customHeight="1" x14ac:dyDescent="0.35">
      <c r="A25" s="50" t="s">
        <v>257</v>
      </c>
      <c r="B25" s="51" t="s">
        <v>109</v>
      </c>
      <c r="C25" s="52" t="s">
        <v>346</v>
      </c>
    </row>
    <row r="26" spans="1:3" ht="20" customHeight="1" x14ac:dyDescent="0.35">
      <c r="A26" s="50" t="s">
        <v>258</v>
      </c>
      <c r="B26" s="51" t="s">
        <v>110</v>
      </c>
      <c r="C26" s="52" t="s">
        <v>346</v>
      </c>
    </row>
    <row r="27" spans="1:3" ht="20" customHeight="1" x14ac:dyDescent="0.35">
      <c r="A27" s="50" t="s">
        <v>271</v>
      </c>
      <c r="B27" s="51" t="s">
        <v>123</v>
      </c>
      <c r="C27" s="52" t="s">
        <v>346</v>
      </c>
    </row>
    <row r="28" spans="1:3" ht="20" customHeight="1" x14ac:dyDescent="0.35">
      <c r="A28" s="50" t="s">
        <v>273</v>
      </c>
      <c r="B28" s="51" t="s">
        <v>125</v>
      </c>
      <c r="C28" s="52" t="s">
        <v>346</v>
      </c>
    </row>
    <row r="29" spans="1:3" ht="20" customHeight="1" x14ac:dyDescent="0.35">
      <c r="A29" s="50" t="s">
        <v>276</v>
      </c>
      <c r="B29" s="51" t="s">
        <v>128</v>
      </c>
      <c r="C29" s="52" t="s">
        <v>346</v>
      </c>
    </row>
    <row r="30" spans="1:3" ht="20" customHeight="1" x14ac:dyDescent="0.35">
      <c r="A30" s="50" t="s">
        <v>277</v>
      </c>
      <c r="B30" s="51" t="s">
        <v>129</v>
      </c>
      <c r="C30" s="52" t="s">
        <v>346</v>
      </c>
    </row>
    <row r="31" spans="1:3" ht="20" customHeight="1" x14ac:dyDescent="0.35">
      <c r="A31" s="53" t="s">
        <v>197</v>
      </c>
      <c r="B31" s="54" t="s">
        <v>51</v>
      </c>
      <c r="C31" s="55" t="s">
        <v>347</v>
      </c>
    </row>
    <row r="32" spans="1:3" ht="20" customHeight="1" x14ac:dyDescent="0.35">
      <c r="A32" s="53" t="s">
        <v>198</v>
      </c>
      <c r="B32" s="54" t="s">
        <v>52</v>
      </c>
      <c r="C32" s="55" t="s">
        <v>347</v>
      </c>
    </row>
    <row r="33" spans="1:3" ht="20" customHeight="1" x14ac:dyDescent="0.35">
      <c r="A33" s="53" t="s">
        <v>199</v>
      </c>
      <c r="B33" s="54" t="s">
        <v>53</v>
      </c>
      <c r="C33" s="55" t="s">
        <v>347</v>
      </c>
    </row>
    <row r="34" spans="1:3" ht="20" customHeight="1" x14ac:dyDescent="0.35">
      <c r="A34" s="53" t="s">
        <v>200</v>
      </c>
      <c r="B34" s="54" t="s">
        <v>54</v>
      </c>
      <c r="C34" s="55" t="s">
        <v>347</v>
      </c>
    </row>
    <row r="35" spans="1:3" ht="20" customHeight="1" x14ac:dyDescent="0.35">
      <c r="A35" s="53" t="s">
        <v>201</v>
      </c>
      <c r="B35" s="54" t="s">
        <v>55</v>
      </c>
      <c r="C35" s="55" t="s">
        <v>347</v>
      </c>
    </row>
    <row r="36" spans="1:3" ht="20" customHeight="1" x14ac:dyDescent="0.35">
      <c r="A36" s="53" t="s">
        <v>202</v>
      </c>
      <c r="B36" s="54" t="s">
        <v>56</v>
      </c>
      <c r="C36" s="55" t="s">
        <v>347</v>
      </c>
    </row>
    <row r="37" spans="1:3" ht="20" customHeight="1" x14ac:dyDescent="0.35">
      <c r="A37" s="53" t="s">
        <v>203</v>
      </c>
      <c r="B37" s="54" t="s">
        <v>57</v>
      </c>
      <c r="C37" s="55" t="s">
        <v>347</v>
      </c>
    </row>
    <row r="38" spans="1:3" ht="20" customHeight="1" x14ac:dyDescent="0.35">
      <c r="A38" s="53" t="s">
        <v>204</v>
      </c>
      <c r="B38" s="54" t="s">
        <v>58</v>
      </c>
      <c r="C38" s="55" t="s">
        <v>347</v>
      </c>
    </row>
    <row r="39" spans="1:3" ht="20" customHeight="1" x14ac:dyDescent="0.35">
      <c r="A39" s="53" t="s">
        <v>205</v>
      </c>
      <c r="B39" s="54" t="s">
        <v>59</v>
      </c>
      <c r="C39" s="55" t="s">
        <v>347</v>
      </c>
    </row>
    <row r="40" spans="1:3" ht="20" customHeight="1" x14ac:dyDescent="0.35">
      <c r="A40" s="53" t="s">
        <v>206</v>
      </c>
      <c r="B40" s="54" t="s">
        <v>60</v>
      </c>
      <c r="C40" s="55" t="s">
        <v>347</v>
      </c>
    </row>
    <row r="41" spans="1:3" ht="20" customHeight="1" x14ac:dyDescent="0.35">
      <c r="A41" s="53" t="s">
        <v>207</v>
      </c>
      <c r="B41" s="54" t="s">
        <v>61</v>
      </c>
      <c r="C41" s="55" t="s">
        <v>347</v>
      </c>
    </row>
    <row r="42" spans="1:3" ht="20" customHeight="1" x14ac:dyDescent="0.35">
      <c r="A42" s="53" t="s">
        <v>208</v>
      </c>
      <c r="B42" s="54" t="s">
        <v>62</v>
      </c>
      <c r="C42" s="55" t="s">
        <v>347</v>
      </c>
    </row>
    <row r="43" spans="1:3" ht="20" customHeight="1" x14ac:dyDescent="0.35">
      <c r="A43" s="53" t="s">
        <v>209</v>
      </c>
      <c r="B43" s="54" t="s">
        <v>63</v>
      </c>
      <c r="C43" s="55" t="s">
        <v>347</v>
      </c>
    </row>
    <row r="44" spans="1:3" ht="20" customHeight="1" x14ac:dyDescent="0.35">
      <c r="A44" s="53" t="s">
        <v>210</v>
      </c>
      <c r="B44" s="54" t="s">
        <v>64</v>
      </c>
      <c r="C44" s="55" t="s">
        <v>347</v>
      </c>
    </row>
    <row r="45" spans="1:3" ht="20" customHeight="1" x14ac:dyDescent="0.35">
      <c r="A45" s="53" t="s">
        <v>211</v>
      </c>
      <c r="B45" s="54" t="s">
        <v>13</v>
      </c>
      <c r="C45" s="55" t="s">
        <v>347</v>
      </c>
    </row>
    <row r="46" spans="1:3" ht="20" customHeight="1" x14ac:dyDescent="0.35">
      <c r="A46" s="53" t="s">
        <v>212</v>
      </c>
      <c r="B46" s="54" t="s">
        <v>65</v>
      </c>
      <c r="C46" s="55" t="s">
        <v>347</v>
      </c>
    </row>
    <row r="47" spans="1:3" ht="20" customHeight="1" x14ac:dyDescent="0.35">
      <c r="A47" s="53" t="s">
        <v>213</v>
      </c>
      <c r="B47" s="54" t="s">
        <v>12</v>
      </c>
      <c r="C47" s="55" t="s">
        <v>347</v>
      </c>
    </row>
    <row r="48" spans="1:3" ht="20" customHeight="1" x14ac:dyDescent="0.35">
      <c r="A48" s="53" t="s">
        <v>214</v>
      </c>
      <c r="B48" s="54" t="s">
        <v>66</v>
      </c>
      <c r="C48" s="55" t="s">
        <v>347</v>
      </c>
    </row>
    <row r="49" spans="1:3" ht="20" customHeight="1" x14ac:dyDescent="0.35">
      <c r="A49" s="53" t="s">
        <v>215</v>
      </c>
      <c r="B49" s="54" t="s">
        <v>67</v>
      </c>
      <c r="C49" s="55" t="s">
        <v>347</v>
      </c>
    </row>
    <row r="50" spans="1:3" ht="20" customHeight="1" x14ac:dyDescent="0.35">
      <c r="A50" s="53" t="s">
        <v>218</v>
      </c>
      <c r="B50" s="54" t="s">
        <v>70</v>
      </c>
      <c r="C50" s="55" t="s">
        <v>347</v>
      </c>
    </row>
    <row r="51" spans="1:3" ht="20" customHeight="1" x14ac:dyDescent="0.35">
      <c r="A51" s="53" t="s">
        <v>219</v>
      </c>
      <c r="B51" s="54" t="s">
        <v>71</v>
      </c>
      <c r="C51" s="55" t="s">
        <v>347</v>
      </c>
    </row>
    <row r="52" spans="1:3" ht="20" customHeight="1" x14ac:dyDescent="0.35">
      <c r="A52" s="53" t="s">
        <v>220</v>
      </c>
      <c r="B52" s="54" t="s">
        <v>72</v>
      </c>
      <c r="C52" s="55" t="s">
        <v>347</v>
      </c>
    </row>
    <row r="53" spans="1:3" ht="20" customHeight="1" x14ac:dyDescent="0.35">
      <c r="A53" s="53" t="s">
        <v>221</v>
      </c>
      <c r="B53" s="54" t="s">
        <v>73</v>
      </c>
      <c r="C53" s="55" t="s">
        <v>347</v>
      </c>
    </row>
    <row r="54" spans="1:3" ht="20" customHeight="1" x14ac:dyDescent="0.35">
      <c r="A54" s="53" t="s">
        <v>223</v>
      </c>
      <c r="B54" s="54" t="s">
        <v>75</v>
      </c>
      <c r="C54" s="55" t="s">
        <v>347</v>
      </c>
    </row>
    <row r="55" spans="1:3" ht="20" customHeight="1" x14ac:dyDescent="0.35">
      <c r="A55" s="53" t="s">
        <v>225</v>
      </c>
      <c r="B55" s="54" t="s">
        <v>77</v>
      </c>
      <c r="C55" s="55" t="s">
        <v>347</v>
      </c>
    </row>
    <row r="56" spans="1:3" ht="20" customHeight="1" x14ac:dyDescent="0.35">
      <c r="A56" s="53" t="s">
        <v>227</v>
      </c>
      <c r="B56" s="54" t="s">
        <v>79</v>
      </c>
      <c r="C56" s="55" t="s">
        <v>347</v>
      </c>
    </row>
    <row r="57" spans="1:3" ht="20" customHeight="1" x14ac:dyDescent="0.35">
      <c r="A57" s="53" t="s">
        <v>228</v>
      </c>
      <c r="B57" s="54" t="s">
        <v>80</v>
      </c>
      <c r="C57" s="55" t="s">
        <v>347</v>
      </c>
    </row>
    <row r="58" spans="1:3" ht="20" customHeight="1" x14ac:dyDescent="0.35">
      <c r="A58" s="53" t="s">
        <v>229</v>
      </c>
      <c r="B58" s="54" t="s">
        <v>81</v>
      </c>
      <c r="C58" s="55" t="s">
        <v>347</v>
      </c>
    </row>
    <row r="59" spans="1:3" ht="20" customHeight="1" x14ac:dyDescent="0.35">
      <c r="A59" s="53" t="s">
        <v>230</v>
      </c>
      <c r="B59" s="54" t="s">
        <v>82</v>
      </c>
      <c r="C59" s="55" t="s">
        <v>347</v>
      </c>
    </row>
    <row r="60" spans="1:3" ht="20" customHeight="1" x14ac:dyDescent="0.35">
      <c r="A60" s="53" t="s">
        <v>231</v>
      </c>
      <c r="B60" s="54" t="s">
        <v>83</v>
      </c>
      <c r="C60" s="55" t="s">
        <v>347</v>
      </c>
    </row>
    <row r="61" spans="1:3" ht="20" customHeight="1" x14ac:dyDescent="0.35">
      <c r="A61" s="53" t="s">
        <v>232</v>
      </c>
      <c r="B61" s="54" t="s">
        <v>84</v>
      </c>
      <c r="C61" s="55" t="s">
        <v>347</v>
      </c>
    </row>
    <row r="62" spans="1:3" ht="20" customHeight="1" x14ac:dyDescent="0.35">
      <c r="A62" s="53" t="s">
        <v>233</v>
      </c>
      <c r="B62" s="54" t="s">
        <v>85</v>
      </c>
      <c r="C62" s="55" t="s">
        <v>347</v>
      </c>
    </row>
    <row r="63" spans="1:3" ht="20" customHeight="1" x14ac:dyDescent="0.35">
      <c r="A63" s="53" t="s">
        <v>234</v>
      </c>
      <c r="B63" s="54" t="s">
        <v>86</v>
      </c>
      <c r="C63" s="55" t="s">
        <v>347</v>
      </c>
    </row>
    <row r="64" spans="1:3" ht="20" customHeight="1" x14ac:dyDescent="0.35">
      <c r="A64" s="53" t="s">
        <v>235</v>
      </c>
      <c r="B64" s="54" t="s">
        <v>87</v>
      </c>
      <c r="C64" s="55" t="s">
        <v>347</v>
      </c>
    </row>
    <row r="65" spans="1:3" ht="20" customHeight="1" x14ac:dyDescent="0.35">
      <c r="A65" s="53" t="s">
        <v>236</v>
      </c>
      <c r="B65" s="54" t="s">
        <v>88</v>
      </c>
      <c r="C65" s="55" t="s">
        <v>347</v>
      </c>
    </row>
    <row r="66" spans="1:3" ht="20" customHeight="1" x14ac:dyDescent="0.35">
      <c r="A66" s="53" t="s">
        <v>237</v>
      </c>
      <c r="B66" s="54" t="s">
        <v>89</v>
      </c>
      <c r="C66" s="55" t="s">
        <v>347</v>
      </c>
    </row>
    <row r="67" spans="1:3" ht="20" customHeight="1" x14ac:dyDescent="0.35">
      <c r="A67" s="53" t="s">
        <v>238</v>
      </c>
      <c r="B67" s="54" t="s">
        <v>90</v>
      </c>
      <c r="C67" s="55" t="s">
        <v>347</v>
      </c>
    </row>
    <row r="68" spans="1:3" ht="20" customHeight="1" x14ac:dyDescent="0.35">
      <c r="A68" s="53" t="s">
        <v>259</v>
      </c>
      <c r="B68" s="54" t="s">
        <v>111</v>
      </c>
      <c r="C68" s="55" t="s">
        <v>347</v>
      </c>
    </row>
    <row r="69" spans="1:3" ht="20" customHeight="1" x14ac:dyDescent="0.35">
      <c r="A69" s="53" t="s">
        <v>260</v>
      </c>
      <c r="B69" s="54" t="s">
        <v>112</v>
      </c>
      <c r="C69" s="55" t="s">
        <v>347</v>
      </c>
    </row>
    <row r="70" spans="1:3" ht="20" customHeight="1" x14ac:dyDescent="0.35">
      <c r="A70" s="53" t="s">
        <v>261</v>
      </c>
      <c r="B70" s="54" t="s">
        <v>113</v>
      </c>
      <c r="C70" s="55" t="s">
        <v>347</v>
      </c>
    </row>
    <row r="71" spans="1:3" ht="20" customHeight="1" x14ac:dyDescent="0.35">
      <c r="A71" s="53" t="s">
        <v>262</v>
      </c>
      <c r="B71" s="54" t="s">
        <v>114</v>
      </c>
      <c r="C71" s="55" t="s">
        <v>347</v>
      </c>
    </row>
    <row r="72" spans="1:3" ht="20" customHeight="1" x14ac:dyDescent="0.35">
      <c r="A72" s="53" t="s">
        <v>263</v>
      </c>
      <c r="B72" s="54" t="s">
        <v>115</v>
      </c>
      <c r="C72" s="55" t="s">
        <v>347</v>
      </c>
    </row>
    <row r="73" spans="1:3" ht="20" customHeight="1" x14ac:dyDescent="0.35">
      <c r="A73" s="53" t="s">
        <v>264</v>
      </c>
      <c r="B73" s="54" t="s">
        <v>116</v>
      </c>
      <c r="C73" s="55" t="s">
        <v>347</v>
      </c>
    </row>
    <row r="74" spans="1:3" ht="20" customHeight="1" x14ac:dyDescent="0.35">
      <c r="A74" s="53" t="s">
        <v>265</v>
      </c>
      <c r="B74" s="54" t="s">
        <v>117</v>
      </c>
      <c r="C74" s="55" t="s">
        <v>347</v>
      </c>
    </row>
    <row r="75" spans="1:3" ht="20" customHeight="1" x14ac:dyDescent="0.35">
      <c r="A75" s="53" t="s">
        <v>266</v>
      </c>
      <c r="B75" s="54" t="s">
        <v>118</v>
      </c>
      <c r="C75" s="55" t="s">
        <v>347</v>
      </c>
    </row>
    <row r="76" spans="1:3" ht="20" customHeight="1" x14ac:dyDescent="0.35">
      <c r="A76" s="53" t="s">
        <v>267</v>
      </c>
      <c r="B76" s="54" t="s">
        <v>119</v>
      </c>
      <c r="C76" s="55" t="s">
        <v>347</v>
      </c>
    </row>
    <row r="77" spans="1:3" ht="20" customHeight="1" x14ac:dyDescent="0.35">
      <c r="A77" s="53" t="s">
        <v>268</v>
      </c>
      <c r="B77" s="54" t="s">
        <v>120</v>
      </c>
      <c r="C77" s="55" t="s">
        <v>347</v>
      </c>
    </row>
    <row r="78" spans="1:3" ht="20" customHeight="1" x14ac:dyDescent="0.35">
      <c r="A78" s="53" t="s">
        <v>269</v>
      </c>
      <c r="B78" s="54" t="s">
        <v>121</v>
      </c>
      <c r="C78" s="55" t="s">
        <v>347</v>
      </c>
    </row>
    <row r="79" spans="1:3" ht="20" customHeight="1" x14ac:dyDescent="0.35">
      <c r="A79" s="53" t="s">
        <v>270</v>
      </c>
      <c r="B79" s="54" t="s">
        <v>122</v>
      </c>
      <c r="C79" s="55" t="s">
        <v>347</v>
      </c>
    </row>
    <row r="80" spans="1:3" ht="20" customHeight="1" x14ac:dyDescent="0.35">
      <c r="A80" s="53" t="s">
        <v>272</v>
      </c>
      <c r="B80" s="54" t="s">
        <v>124</v>
      </c>
      <c r="C80" s="55" t="s">
        <v>347</v>
      </c>
    </row>
    <row r="81" spans="1:3" ht="20" customHeight="1" x14ac:dyDescent="0.35">
      <c r="A81" s="53" t="s">
        <v>274</v>
      </c>
      <c r="B81" s="54" t="s">
        <v>126</v>
      </c>
      <c r="C81" s="55" t="s">
        <v>347</v>
      </c>
    </row>
    <row r="82" spans="1:3" ht="20" customHeight="1" x14ac:dyDescent="0.35">
      <c r="A82" s="53" t="s">
        <v>275</v>
      </c>
      <c r="B82" s="54" t="s">
        <v>127</v>
      </c>
      <c r="C82" s="55" t="s">
        <v>347</v>
      </c>
    </row>
    <row r="83" spans="1:3" ht="20" customHeight="1" x14ac:dyDescent="0.35">
      <c r="A83" s="53" t="s">
        <v>278</v>
      </c>
      <c r="B83" s="54" t="s">
        <v>130</v>
      </c>
      <c r="C83" s="55" t="s">
        <v>347</v>
      </c>
    </row>
    <row r="84" spans="1:3" ht="20" customHeight="1" x14ac:dyDescent="0.35">
      <c r="A84" s="53" t="s">
        <v>279</v>
      </c>
      <c r="B84" s="54" t="s">
        <v>131</v>
      </c>
      <c r="C84" s="55" t="s">
        <v>347</v>
      </c>
    </row>
    <row r="85" spans="1:3" ht="20" customHeight="1" x14ac:dyDescent="0.35">
      <c r="A85" s="53" t="s">
        <v>280</v>
      </c>
      <c r="B85" s="54" t="s">
        <v>132</v>
      </c>
      <c r="C85" s="55" t="s">
        <v>347</v>
      </c>
    </row>
    <row r="86" spans="1:3" ht="20" customHeight="1" x14ac:dyDescent="0.35">
      <c r="A86" s="53" t="s">
        <v>281</v>
      </c>
      <c r="B86" s="54" t="s">
        <v>133</v>
      </c>
      <c r="C86" s="55" t="s">
        <v>347</v>
      </c>
    </row>
    <row r="87" spans="1:3" ht="20" customHeight="1" x14ac:dyDescent="0.35">
      <c r="A87" s="53" t="s">
        <v>282</v>
      </c>
      <c r="B87" s="54" t="s">
        <v>134</v>
      </c>
      <c r="C87" s="55" t="s">
        <v>347</v>
      </c>
    </row>
    <row r="88" spans="1:3" ht="20" customHeight="1" x14ac:dyDescent="0.35">
      <c r="A88" s="53" t="s">
        <v>283</v>
      </c>
      <c r="B88" s="54" t="s">
        <v>135</v>
      </c>
      <c r="C88" s="55" t="s">
        <v>347</v>
      </c>
    </row>
    <row r="89" spans="1:3" ht="20" customHeight="1" x14ac:dyDescent="0.35">
      <c r="A89" s="53" t="s">
        <v>284</v>
      </c>
      <c r="B89" s="54" t="s">
        <v>136</v>
      </c>
      <c r="C89" s="55" t="s">
        <v>347</v>
      </c>
    </row>
    <row r="90" spans="1:3" ht="20" customHeight="1" x14ac:dyDescent="0.35">
      <c r="A90" s="53" t="s">
        <v>285</v>
      </c>
      <c r="B90" s="54" t="s">
        <v>137</v>
      </c>
      <c r="C90" s="55" t="s">
        <v>347</v>
      </c>
    </row>
    <row r="91" spans="1:3" ht="20" customHeight="1" x14ac:dyDescent="0.35">
      <c r="A91" s="53" t="s">
        <v>286</v>
      </c>
      <c r="B91" s="54" t="s">
        <v>138</v>
      </c>
      <c r="C91" s="55" t="s">
        <v>347</v>
      </c>
    </row>
    <row r="92" spans="1:3" ht="20" customHeight="1" x14ac:dyDescent="0.35">
      <c r="A92" s="53" t="s">
        <v>287</v>
      </c>
      <c r="B92" s="54" t="s">
        <v>139</v>
      </c>
      <c r="C92" s="55" t="s">
        <v>347</v>
      </c>
    </row>
    <row r="93" spans="1:3" ht="20" customHeight="1" x14ac:dyDescent="0.35">
      <c r="A93" s="53" t="s">
        <v>288</v>
      </c>
      <c r="B93" s="54" t="s">
        <v>140</v>
      </c>
      <c r="C93" s="55" t="s">
        <v>347</v>
      </c>
    </row>
    <row r="94" spans="1:3" ht="20" customHeight="1" x14ac:dyDescent="0.35">
      <c r="A94" s="53" t="s">
        <v>289</v>
      </c>
      <c r="B94" s="54" t="s">
        <v>141</v>
      </c>
      <c r="C94" s="55" t="s">
        <v>347</v>
      </c>
    </row>
    <row r="95" spans="1:3" ht="20" customHeight="1" x14ac:dyDescent="0.35">
      <c r="A95" s="53" t="s">
        <v>290</v>
      </c>
      <c r="B95" s="54" t="s">
        <v>142</v>
      </c>
      <c r="C95" s="55" t="s">
        <v>347</v>
      </c>
    </row>
    <row r="96" spans="1:3" ht="20" customHeight="1" x14ac:dyDescent="0.35">
      <c r="A96" s="53" t="s">
        <v>291</v>
      </c>
      <c r="B96" s="54" t="s">
        <v>143</v>
      </c>
      <c r="C96" s="55" t="s">
        <v>347</v>
      </c>
    </row>
    <row r="97" spans="1:3" ht="20" customHeight="1" x14ac:dyDescent="0.35">
      <c r="A97" s="53" t="s">
        <v>292</v>
      </c>
      <c r="B97" s="54" t="s">
        <v>144</v>
      </c>
      <c r="C97" s="55" t="s">
        <v>347</v>
      </c>
    </row>
    <row r="98" spans="1:3" ht="20" customHeight="1" x14ac:dyDescent="0.35">
      <c r="A98" s="53" t="s">
        <v>293</v>
      </c>
      <c r="B98" s="54" t="s">
        <v>145</v>
      </c>
      <c r="C98" s="55" t="s">
        <v>347</v>
      </c>
    </row>
    <row r="99" spans="1:3" ht="20" customHeight="1" x14ac:dyDescent="0.35">
      <c r="A99" s="53" t="s">
        <v>294</v>
      </c>
      <c r="B99" s="54" t="s">
        <v>146</v>
      </c>
      <c r="C99" s="55" t="s">
        <v>347</v>
      </c>
    </row>
    <row r="100" spans="1:3" ht="20" customHeight="1" x14ac:dyDescent="0.35">
      <c r="A100" s="53" t="s">
        <v>295</v>
      </c>
      <c r="B100" s="54" t="s">
        <v>147</v>
      </c>
      <c r="C100" s="55" t="s">
        <v>347</v>
      </c>
    </row>
    <row r="101" spans="1:3" ht="20" customHeight="1" x14ac:dyDescent="0.35">
      <c r="A101" s="53" t="s">
        <v>296</v>
      </c>
      <c r="B101" s="54" t="s">
        <v>148</v>
      </c>
      <c r="C101" s="55" t="s">
        <v>347</v>
      </c>
    </row>
    <row r="102" spans="1:3" ht="20" customHeight="1" x14ac:dyDescent="0.35">
      <c r="A102" s="53" t="s">
        <v>297</v>
      </c>
      <c r="B102" s="54" t="s">
        <v>149</v>
      </c>
      <c r="C102" s="55" t="s">
        <v>347</v>
      </c>
    </row>
    <row r="103" spans="1:3" ht="20" customHeight="1" x14ac:dyDescent="0.35">
      <c r="A103" s="53" t="s">
        <v>298</v>
      </c>
      <c r="B103" s="54" t="s">
        <v>150</v>
      </c>
      <c r="C103" s="55" t="s">
        <v>347</v>
      </c>
    </row>
    <row r="104" spans="1:3" ht="20" customHeight="1" x14ac:dyDescent="0.35">
      <c r="A104" s="53" t="s">
        <v>299</v>
      </c>
      <c r="B104" s="54" t="s">
        <v>151</v>
      </c>
      <c r="C104" s="55" t="s">
        <v>347</v>
      </c>
    </row>
    <row r="105" spans="1:3" ht="20" customHeight="1" x14ac:dyDescent="0.35">
      <c r="A105" s="53" t="s">
        <v>300</v>
      </c>
      <c r="B105" s="54" t="s">
        <v>152</v>
      </c>
      <c r="C105" s="55" t="s">
        <v>347</v>
      </c>
    </row>
    <row r="106" spans="1:3" ht="20" customHeight="1" x14ac:dyDescent="0.35">
      <c r="A106" s="53" t="s">
        <v>301</v>
      </c>
      <c r="B106" s="54" t="s">
        <v>153</v>
      </c>
      <c r="C106" s="55" t="s">
        <v>347</v>
      </c>
    </row>
    <row r="107" spans="1:3" ht="20" customHeight="1" x14ac:dyDescent="0.35">
      <c r="A107" s="53" t="s">
        <v>302</v>
      </c>
      <c r="B107" s="54" t="s">
        <v>154</v>
      </c>
      <c r="C107" s="55" t="s">
        <v>347</v>
      </c>
    </row>
    <row r="108" spans="1:3" ht="20" customHeight="1" x14ac:dyDescent="0.35">
      <c r="A108" s="53" t="s">
        <v>303</v>
      </c>
      <c r="B108" s="54" t="s">
        <v>155</v>
      </c>
      <c r="C108" s="55" t="s">
        <v>347</v>
      </c>
    </row>
    <row r="109" spans="1:3" ht="20" customHeight="1" x14ac:dyDescent="0.35">
      <c r="A109" s="53" t="s">
        <v>304</v>
      </c>
      <c r="B109" s="54" t="s">
        <v>156</v>
      </c>
      <c r="C109" s="55" t="s">
        <v>347</v>
      </c>
    </row>
    <row r="110" spans="1:3" ht="20" customHeight="1" x14ac:dyDescent="0.35">
      <c r="A110" s="53" t="s">
        <v>305</v>
      </c>
      <c r="B110" s="54" t="s">
        <v>157</v>
      </c>
      <c r="C110" s="55" t="s">
        <v>347</v>
      </c>
    </row>
    <row r="111" spans="1:3" ht="20" customHeight="1" x14ac:dyDescent="0.35">
      <c r="A111" s="53" t="s">
        <v>306</v>
      </c>
      <c r="B111" s="54" t="s">
        <v>158</v>
      </c>
      <c r="C111" s="55" t="s">
        <v>347</v>
      </c>
    </row>
    <row r="112" spans="1:3" ht="20" customHeight="1" x14ac:dyDescent="0.35">
      <c r="A112" s="53" t="s">
        <v>307</v>
      </c>
      <c r="B112" s="54" t="s">
        <v>159</v>
      </c>
      <c r="C112" s="55" t="s">
        <v>347</v>
      </c>
    </row>
    <row r="113" spans="1:3" ht="20" customHeight="1" x14ac:dyDescent="0.35">
      <c r="A113" s="53" t="s">
        <v>308</v>
      </c>
      <c r="B113" s="54" t="s">
        <v>160</v>
      </c>
      <c r="C113" s="55" t="s">
        <v>347</v>
      </c>
    </row>
    <row r="114" spans="1:3" ht="20" customHeight="1" x14ac:dyDescent="0.35">
      <c r="A114" s="53" t="s">
        <v>309</v>
      </c>
      <c r="B114" s="54" t="s">
        <v>161</v>
      </c>
      <c r="C114" s="55" t="s">
        <v>347</v>
      </c>
    </row>
    <row r="115" spans="1:3" ht="20" customHeight="1" x14ac:dyDescent="0.35">
      <c r="A115" s="53" t="s">
        <v>310</v>
      </c>
      <c r="B115" s="54" t="s">
        <v>162</v>
      </c>
      <c r="C115" s="55" t="s">
        <v>347</v>
      </c>
    </row>
    <row r="116" spans="1:3" ht="20" customHeight="1" x14ac:dyDescent="0.35">
      <c r="A116" s="53" t="s">
        <v>311</v>
      </c>
      <c r="B116" s="54" t="s">
        <v>163</v>
      </c>
      <c r="C116" s="55" t="s">
        <v>347</v>
      </c>
    </row>
    <row r="117" spans="1:3" ht="20" customHeight="1" x14ac:dyDescent="0.35">
      <c r="A117" s="53" t="s">
        <v>312</v>
      </c>
      <c r="B117" s="54" t="s">
        <v>164</v>
      </c>
      <c r="C117" s="55" t="s">
        <v>347</v>
      </c>
    </row>
    <row r="118" spans="1:3" ht="20" customHeight="1" x14ac:dyDescent="0.35">
      <c r="A118" s="53" t="s">
        <v>313</v>
      </c>
      <c r="B118" s="54" t="s">
        <v>165</v>
      </c>
      <c r="C118" s="55" t="s">
        <v>347</v>
      </c>
    </row>
    <row r="119" spans="1:3" ht="20" customHeight="1" x14ac:dyDescent="0.35">
      <c r="A119" s="53" t="s">
        <v>314</v>
      </c>
      <c r="B119" s="54" t="s">
        <v>166</v>
      </c>
      <c r="C119" s="55" t="s">
        <v>347</v>
      </c>
    </row>
    <row r="120" spans="1:3" ht="20" customHeight="1" x14ac:dyDescent="0.35">
      <c r="A120" s="53" t="s">
        <v>315</v>
      </c>
      <c r="B120" s="54" t="s">
        <v>167</v>
      </c>
      <c r="C120" s="55" t="s">
        <v>347</v>
      </c>
    </row>
    <row r="121" spans="1:3" ht="20" customHeight="1" x14ac:dyDescent="0.35">
      <c r="A121" s="53" t="s">
        <v>316</v>
      </c>
      <c r="B121" s="54" t="s">
        <v>168</v>
      </c>
      <c r="C121" s="55" t="s">
        <v>347</v>
      </c>
    </row>
    <row r="122" spans="1:3" ht="20" customHeight="1" x14ac:dyDescent="0.35">
      <c r="A122" s="53" t="s">
        <v>317</v>
      </c>
      <c r="B122" s="54" t="s">
        <v>169</v>
      </c>
      <c r="C122" s="55" t="s">
        <v>347</v>
      </c>
    </row>
    <row r="123" spans="1:3" ht="20" customHeight="1" x14ac:dyDescent="0.35">
      <c r="A123" s="53" t="s">
        <v>318</v>
      </c>
      <c r="B123" s="54" t="s">
        <v>170</v>
      </c>
      <c r="C123" s="55" t="s">
        <v>347</v>
      </c>
    </row>
    <row r="124" spans="1:3" ht="20" customHeight="1" x14ac:dyDescent="0.35">
      <c r="A124" s="53" t="s">
        <v>319</v>
      </c>
      <c r="B124" s="54" t="s">
        <v>171</v>
      </c>
      <c r="C124" s="55" t="s">
        <v>347</v>
      </c>
    </row>
    <row r="125" spans="1:3" ht="20" customHeight="1" x14ac:dyDescent="0.35">
      <c r="A125" s="53" t="s">
        <v>320</v>
      </c>
      <c r="B125" s="54" t="s">
        <v>172</v>
      </c>
      <c r="C125" s="55" t="s">
        <v>347</v>
      </c>
    </row>
    <row r="126" spans="1:3" ht="20" customHeight="1" x14ac:dyDescent="0.35">
      <c r="A126" s="53" t="s">
        <v>321</v>
      </c>
      <c r="B126" s="54" t="s">
        <v>173</v>
      </c>
      <c r="C126" s="55" t="s">
        <v>347</v>
      </c>
    </row>
    <row r="127" spans="1:3" ht="20" customHeight="1" x14ac:dyDescent="0.35">
      <c r="A127" s="53" t="s">
        <v>322</v>
      </c>
      <c r="B127" s="54" t="s">
        <v>174</v>
      </c>
      <c r="C127" s="55" t="s">
        <v>347</v>
      </c>
    </row>
    <row r="128" spans="1:3" ht="20" customHeight="1" x14ac:dyDescent="0.35">
      <c r="A128" s="53" t="s">
        <v>323</v>
      </c>
      <c r="B128" s="54" t="s">
        <v>175</v>
      </c>
      <c r="C128" s="55" t="s">
        <v>347</v>
      </c>
    </row>
    <row r="129" spans="1:3" ht="20" customHeight="1" x14ac:dyDescent="0.35">
      <c r="A129" s="53" t="s">
        <v>324</v>
      </c>
      <c r="B129" s="54" t="s">
        <v>176</v>
      </c>
      <c r="C129" s="55" t="s">
        <v>347</v>
      </c>
    </row>
    <row r="130" spans="1:3" ht="20" customHeight="1" x14ac:dyDescent="0.35">
      <c r="A130" s="53" t="s">
        <v>325</v>
      </c>
      <c r="B130" s="54" t="s">
        <v>177</v>
      </c>
      <c r="C130" s="55" t="s">
        <v>347</v>
      </c>
    </row>
    <row r="131" spans="1:3" ht="20" customHeight="1" x14ac:dyDescent="0.35">
      <c r="A131" s="53" t="s">
        <v>326</v>
      </c>
      <c r="B131" s="54" t="s">
        <v>178</v>
      </c>
      <c r="C131" s="55" t="s">
        <v>347</v>
      </c>
    </row>
    <row r="132" spans="1:3" ht="20" customHeight="1" x14ac:dyDescent="0.35">
      <c r="A132" s="53" t="s">
        <v>327</v>
      </c>
      <c r="B132" s="54" t="s">
        <v>179</v>
      </c>
      <c r="C132" s="55" t="s">
        <v>347</v>
      </c>
    </row>
    <row r="133" spans="1:3" ht="20" customHeight="1" x14ac:dyDescent="0.35">
      <c r="A133" s="53" t="s">
        <v>328</v>
      </c>
      <c r="B133" s="54" t="s">
        <v>180</v>
      </c>
      <c r="C133" s="55" t="s">
        <v>347</v>
      </c>
    </row>
    <row r="134" spans="1:3" ht="20" customHeight="1" x14ac:dyDescent="0.35">
      <c r="A134" s="53" t="s">
        <v>329</v>
      </c>
      <c r="B134" s="54" t="s">
        <v>181</v>
      </c>
      <c r="C134" s="55" t="s">
        <v>347</v>
      </c>
    </row>
    <row r="135" spans="1:3" ht="20" customHeight="1" x14ac:dyDescent="0.35">
      <c r="A135" s="53" t="s">
        <v>330</v>
      </c>
      <c r="B135" s="54" t="s">
        <v>182</v>
      </c>
      <c r="C135" s="55" t="s">
        <v>347</v>
      </c>
    </row>
    <row r="136" spans="1:3" ht="20" customHeight="1" x14ac:dyDescent="0.35">
      <c r="A136" s="53" t="s">
        <v>331</v>
      </c>
      <c r="B136" s="54" t="s">
        <v>183</v>
      </c>
      <c r="C136" s="55" t="s">
        <v>347</v>
      </c>
    </row>
    <row r="137" spans="1:3" ht="20" customHeight="1" x14ac:dyDescent="0.35">
      <c r="A137" s="53" t="s">
        <v>332</v>
      </c>
      <c r="B137" s="54" t="s">
        <v>184</v>
      </c>
      <c r="C137" s="55" t="s">
        <v>347</v>
      </c>
    </row>
    <row r="138" spans="1:3" ht="20" customHeight="1" x14ac:dyDescent="0.35">
      <c r="A138" s="53" t="s">
        <v>333</v>
      </c>
      <c r="B138" s="54" t="s">
        <v>185</v>
      </c>
      <c r="C138" s="55" t="s">
        <v>347</v>
      </c>
    </row>
    <row r="139" spans="1:3" ht="20" customHeight="1" x14ac:dyDescent="0.35">
      <c r="A139" s="53" t="s">
        <v>334</v>
      </c>
      <c r="B139" s="54" t="s">
        <v>186</v>
      </c>
      <c r="C139" s="55" t="s">
        <v>347</v>
      </c>
    </row>
    <row r="140" spans="1:3" ht="20" customHeight="1" x14ac:dyDescent="0.35">
      <c r="A140" s="53" t="s">
        <v>335</v>
      </c>
      <c r="B140" s="54" t="s">
        <v>187</v>
      </c>
      <c r="C140" s="55" t="s">
        <v>347</v>
      </c>
    </row>
    <row r="141" spans="1:3" ht="20" customHeight="1" x14ac:dyDescent="0.35">
      <c r="A141" s="53" t="s">
        <v>336</v>
      </c>
      <c r="B141" s="54" t="s">
        <v>188</v>
      </c>
      <c r="C141" s="55" t="s">
        <v>347</v>
      </c>
    </row>
    <row r="142" spans="1:3" ht="20" customHeight="1" x14ac:dyDescent="0.35">
      <c r="A142" s="53" t="s">
        <v>337</v>
      </c>
      <c r="B142" s="54" t="s">
        <v>189</v>
      </c>
      <c r="C142" s="55" t="s">
        <v>347</v>
      </c>
    </row>
    <row r="143" spans="1:3" ht="20" customHeight="1" x14ac:dyDescent="0.35">
      <c r="A143" s="53" t="s">
        <v>338</v>
      </c>
      <c r="B143" s="54" t="s">
        <v>190</v>
      </c>
      <c r="C143" s="55" t="s">
        <v>347</v>
      </c>
    </row>
    <row r="144" spans="1:3" ht="20" customHeight="1" x14ac:dyDescent="0.35">
      <c r="A144" s="53" t="s">
        <v>339</v>
      </c>
      <c r="B144" s="54" t="s">
        <v>191</v>
      </c>
      <c r="C144" s="55" t="s">
        <v>347</v>
      </c>
    </row>
    <row r="145" spans="1:3" ht="20" customHeight="1" x14ac:dyDescent="0.35">
      <c r="A145" s="53" t="s">
        <v>340</v>
      </c>
      <c r="B145" s="54" t="s">
        <v>192</v>
      </c>
      <c r="C145" s="55" t="s">
        <v>347</v>
      </c>
    </row>
    <row r="146" spans="1:3" ht="20" customHeight="1" x14ac:dyDescent="0.35">
      <c r="A146" s="53" t="s">
        <v>341</v>
      </c>
      <c r="B146" s="54" t="s">
        <v>193</v>
      </c>
      <c r="C146" s="55" t="s">
        <v>347</v>
      </c>
    </row>
    <row r="147" spans="1:3" ht="20" customHeight="1" x14ac:dyDescent="0.35">
      <c r="A147" s="53" t="s">
        <v>342</v>
      </c>
      <c r="B147" s="54" t="s">
        <v>194</v>
      </c>
      <c r="C147" s="55" t="s">
        <v>347</v>
      </c>
    </row>
    <row r="148" spans="1:3" ht="20" customHeight="1" x14ac:dyDescent="0.35">
      <c r="A148" s="53" t="s">
        <v>343</v>
      </c>
      <c r="B148" s="54" t="s">
        <v>195</v>
      </c>
      <c r="C148" s="55" t="s">
        <v>347</v>
      </c>
    </row>
    <row r="149" spans="1:3" ht="20" customHeight="1" x14ac:dyDescent="0.35">
      <c r="A149" s="53" t="s">
        <v>344</v>
      </c>
      <c r="B149" s="54" t="s">
        <v>196</v>
      </c>
      <c r="C149" s="55" t="s">
        <v>347</v>
      </c>
    </row>
  </sheetData>
  <sheetProtection algorithmName="SHA-512" hashValue="ZnhXvwYlQagW41pQBtYcxRsfH/FrRbGcxEVFnt2aaH9Mm825yJWscPvQQdfmmDvrAADYkWWF5Gj7RtTcKrIrOA==" saltValue="pDQvfrqiszNG0gukjUNS9A==" spinCount="100000" sheet="1" objects="1" scenarios="1"/>
  <autoFilter ref="A1:C1" xr:uid="{00000000-0009-0000-0000-000005000000}"/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D123"/>
  <sheetViews>
    <sheetView workbookViewId="0">
      <pane ySplit="1" topLeftCell="A2" activePane="bottomLeft" state="frozen"/>
      <selection pane="bottomLeft" activeCell="I11" sqref="I11"/>
    </sheetView>
  </sheetViews>
  <sheetFormatPr defaultRowHeight="14.5" x14ac:dyDescent="0.35"/>
  <cols>
    <col min="1" max="1" width="34.90625" style="111" customWidth="1"/>
    <col min="2" max="2" width="39.6328125" customWidth="1"/>
    <col min="3" max="3" width="29.81640625" customWidth="1"/>
  </cols>
  <sheetData>
    <row r="1" spans="1:3" x14ac:dyDescent="0.35">
      <c r="A1" s="113" t="s">
        <v>371</v>
      </c>
      <c r="B1" s="113" t="s">
        <v>372</v>
      </c>
      <c r="C1" s="114" t="s">
        <v>373</v>
      </c>
    </row>
    <row r="2" spans="1:3" ht="15.5" x14ac:dyDescent="0.35">
      <c r="A2" s="115"/>
      <c r="B2" s="115" t="s">
        <v>376</v>
      </c>
      <c r="C2" s="115"/>
    </row>
    <row r="3" spans="1:3" ht="15.5" x14ac:dyDescent="0.35">
      <c r="A3" s="116" t="s">
        <v>377</v>
      </c>
      <c r="B3" s="116" t="s">
        <v>378</v>
      </c>
      <c r="C3" s="116" t="s">
        <v>379</v>
      </c>
    </row>
    <row r="4" spans="1:3" ht="15.5" x14ac:dyDescent="0.35">
      <c r="A4" s="115"/>
      <c r="B4" s="115" t="s">
        <v>380</v>
      </c>
      <c r="C4" s="115"/>
    </row>
    <row r="5" spans="1:3" ht="15.5" x14ac:dyDescent="0.35">
      <c r="A5" s="116" t="s">
        <v>381</v>
      </c>
      <c r="B5" s="116" t="s">
        <v>382</v>
      </c>
      <c r="C5" s="116" t="s">
        <v>383</v>
      </c>
    </row>
    <row r="6" spans="1:3" ht="46.5" x14ac:dyDescent="0.35">
      <c r="A6" s="116" t="s">
        <v>384</v>
      </c>
      <c r="B6" s="116" t="s">
        <v>385</v>
      </c>
      <c r="C6" s="117" t="s">
        <v>386</v>
      </c>
    </row>
    <row r="7" spans="1:3" ht="15.5" x14ac:dyDescent="0.35">
      <c r="A7" s="115"/>
      <c r="B7" s="115" t="s">
        <v>387</v>
      </c>
      <c r="C7" s="115"/>
    </row>
    <row r="8" spans="1:3" ht="46.5" x14ac:dyDescent="0.35">
      <c r="A8" s="118" t="s">
        <v>388</v>
      </c>
      <c r="B8" s="116" t="s">
        <v>389</v>
      </c>
      <c r="C8" s="118" t="s">
        <v>390</v>
      </c>
    </row>
    <row r="9" spans="1:3" ht="15.5" x14ac:dyDescent="0.35">
      <c r="A9" s="116" t="s">
        <v>391</v>
      </c>
      <c r="B9" s="116" t="s">
        <v>392</v>
      </c>
      <c r="C9" s="116" t="s">
        <v>393</v>
      </c>
    </row>
    <row r="10" spans="1:3" ht="15.5" x14ac:dyDescent="0.35">
      <c r="A10" s="116" t="s">
        <v>394</v>
      </c>
      <c r="B10" s="116" t="s">
        <v>394</v>
      </c>
      <c r="C10" s="116" t="s">
        <v>390</v>
      </c>
    </row>
    <row r="11" spans="1:3" ht="46.5" x14ac:dyDescent="0.35">
      <c r="A11" s="116" t="s">
        <v>395</v>
      </c>
      <c r="B11" s="116" t="s">
        <v>395</v>
      </c>
      <c r="C11" s="117" t="s">
        <v>396</v>
      </c>
    </row>
    <row r="12" spans="1:3" ht="15.5" x14ac:dyDescent="0.35">
      <c r="A12" s="116" t="s">
        <v>397</v>
      </c>
      <c r="B12" s="116" t="s">
        <v>398</v>
      </c>
      <c r="C12" s="116" t="s">
        <v>399</v>
      </c>
    </row>
    <row r="13" spans="1:3" ht="15.5" x14ac:dyDescent="0.35">
      <c r="A13" s="116" t="s">
        <v>400</v>
      </c>
      <c r="B13" s="116" t="s">
        <v>400</v>
      </c>
      <c r="C13" s="116" t="s">
        <v>390</v>
      </c>
    </row>
    <row r="14" spans="1:3" ht="15.5" x14ac:dyDescent="0.35">
      <c r="A14" s="116" t="s">
        <v>401</v>
      </c>
      <c r="B14" s="116" t="s">
        <v>401</v>
      </c>
      <c r="C14" s="116" t="s">
        <v>390</v>
      </c>
    </row>
    <row r="15" spans="1:3" ht="15.5" x14ac:dyDescent="0.35">
      <c r="A15" s="116" t="s">
        <v>402</v>
      </c>
      <c r="B15" s="116" t="s">
        <v>402</v>
      </c>
      <c r="C15" s="116" t="s">
        <v>379</v>
      </c>
    </row>
    <row r="16" spans="1:3" ht="15.5" x14ac:dyDescent="0.35">
      <c r="A16" s="116" t="s">
        <v>403</v>
      </c>
      <c r="B16" s="116" t="s">
        <v>403</v>
      </c>
      <c r="C16" s="116" t="s">
        <v>390</v>
      </c>
    </row>
    <row r="17" spans="1:3" ht="15.5" x14ac:dyDescent="0.35">
      <c r="A17" s="116" t="s">
        <v>404</v>
      </c>
      <c r="B17" s="116" t="s">
        <v>405</v>
      </c>
      <c r="C17" s="116" t="s">
        <v>390</v>
      </c>
    </row>
    <row r="18" spans="1:3" ht="15.5" x14ac:dyDescent="0.35">
      <c r="A18" s="116" t="s">
        <v>406</v>
      </c>
      <c r="B18" s="116" t="s">
        <v>407</v>
      </c>
      <c r="C18" s="116" t="s">
        <v>393</v>
      </c>
    </row>
    <row r="19" spans="1:3" ht="31" x14ac:dyDescent="0.35">
      <c r="A19" s="117" t="s">
        <v>408</v>
      </c>
      <c r="B19" s="116" t="s">
        <v>409</v>
      </c>
      <c r="C19" s="116" t="s">
        <v>390</v>
      </c>
    </row>
    <row r="20" spans="1:3" ht="15.5" x14ac:dyDescent="0.35">
      <c r="A20" s="116" t="s">
        <v>410</v>
      </c>
      <c r="B20" s="116" t="s">
        <v>411</v>
      </c>
      <c r="C20" s="116" t="s">
        <v>412</v>
      </c>
    </row>
    <row r="21" spans="1:3" ht="15.5" x14ac:dyDescent="0.35">
      <c r="A21" s="115"/>
      <c r="B21" s="115" t="s">
        <v>413</v>
      </c>
      <c r="C21" s="115"/>
    </row>
    <row r="22" spans="1:3" ht="15.5" x14ac:dyDescent="0.35">
      <c r="A22" s="116" t="s">
        <v>414</v>
      </c>
      <c r="B22" s="116" t="s">
        <v>415</v>
      </c>
      <c r="C22" s="116" t="s">
        <v>390</v>
      </c>
    </row>
    <row r="23" spans="1:3" ht="31" x14ac:dyDescent="0.35">
      <c r="A23" s="116" t="s">
        <v>416</v>
      </c>
      <c r="B23" s="116" t="s">
        <v>417</v>
      </c>
      <c r="C23" s="117" t="s">
        <v>418</v>
      </c>
    </row>
    <row r="24" spans="1:3" ht="15.5" x14ac:dyDescent="0.35">
      <c r="A24" s="116" t="s">
        <v>419</v>
      </c>
      <c r="B24" s="116" t="s">
        <v>420</v>
      </c>
      <c r="C24" s="116" t="s">
        <v>393</v>
      </c>
    </row>
    <row r="25" spans="1:3" ht="15.5" x14ac:dyDescent="0.35">
      <c r="A25" s="116" t="s">
        <v>421</v>
      </c>
      <c r="B25" s="116" t="s">
        <v>422</v>
      </c>
      <c r="C25" s="116" t="s">
        <v>393</v>
      </c>
    </row>
    <row r="26" spans="1:3" ht="15.5" x14ac:dyDescent="0.35">
      <c r="A26" s="116" t="s">
        <v>423</v>
      </c>
      <c r="B26" s="116" t="s">
        <v>424</v>
      </c>
      <c r="C26" s="116" t="s">
        <v>390</v>
      </c>
    </row>
    <row r="27" spans="1:3" ht="15.5" x14ac:dyDescent="0.35">
      <c r="A27" s="116" t="s">
        <v>425</v>
      </c>
      <c r="B27" s="116" t="s">
        <v>426</v>
      </c>
      <c r="C27" s="116" t="s">
        <v>390</v>
      </c>
    </row>
    <row r="28" spans="1:3" ht="15.5" x14ac:dyDescent="0.35">
      <c r="A28" s="115"/>
      <c r="B28" s="115" t="s">
        <v>427</v>
      </c>
      <c r="C28" s="115"/>
    </row>
    <row r="29" spans="1:3" ht="15.5" x14ac:dyDescent="0.35">
      <c r="A29" s="116" t="s">
        <v>428</v>
      </c>
      <c r="B29" s="116" t="s">
        <v>429</v>
      </c>
      <c r="C29" s="116" t="s">
        <v>430</v>
      </c>
    </row>
    <row r="30" spans="1:3" ht="15.5" customHeight="1" x14ac:dyDescent="0.35">
      <c r="A30" s="119" t="s">
        <v>431</v>
      </c>
      <c r="B30" s="115" t="s">
        <v>374</v>
      </c>
      <c r="C30" s="119"/>
    </row>
    <row r="31" spans="1:3" ht="108.5" x14ac:dyDescent="0.35">
      <c r="A31" s="120" t="s">
        <v>432</v>
      </c>
      <c r="B31" s="121"/>
      <c r="C31" s="118" t="s">
        <v>390</v>
      </c>
    </row>
    <row r="32" spans="1:3" ht="15.5" x14ac:dyDescent="0.35">
      <c r="A32" s="115"/>
      <c r="B32" s="115" t="s">
        <v>433</v>
      </c>
      <c r="C32" s="115"/>
    </row>
    <row r="33" spans="1:3" ht="15.5" x14ac:dyDescent="0.35">
      <c r="A33" s="116" t="s">
        <v>434</v>
      </c>
      <c r="B33" s="116" t="s">
        <v>435</v>
      </c>
      <c r="C33" s="116" t="s">
        <v>412</v>
      </c>
    </row>
    <row r="34" spans="1:3" ht="15.5" x14ac:dyDescent="0.35">
      <c r="A34" s="116" t="s">
        <v>436</v>
      </c>
      <c r="B34" s="116" t="s">
        <v>437</v>
      </c>
      <c r="C34" s="116" t="s">
        <v>383</v>
      </c>
    </row>
    <row r="35" spans="1:3" ht="15.5" x14ac:dyDescent="0.35">
      <c r="A35" s="116" t="s">
        <v>438</v>
      </c>
      <c r="B35" s="116" t="s">
        <v>439</v>
      </c>
      <c r="C35" s="116" t="s">
        <v>383</v>
      </c>
    </row>
    <row r="36" spans="1:3" ht="15.5" x14ac:dyDescent="0.35">
      <c r="A36" s="116" t="s">
        <v>440</v>
      </c>
      <c r="B36" s="116" t="s">
        <v>441</v>
      </c>
      <c r="C36" s="116" t="s">
        <v>412</v>
      </c>
    </row>
    <row r="37" spans="1:3" ht="15.5" x14ac:dyDescent="0.35">
      <c r="A37" s="116" t="s">
        <v>442</v>
      </c>
      <c r="B37" s="116" t="s">
        <v>443</v>
      </c>
      <c r="C37" s="116" t="s">
        <v>444</v>
      </c>
    </row>
    <row r="38" spans="1:3" ht="31" x14ac:dyDescent="0.35">
      <c r="A38" s="116" t="s">
        <v>445</v>
      </c>
      <c r="B38" s="116" t="s">
        <v>446</v>
      </c>
      <c r="C38" s="116" t="s">
        <v>379</v>
      </c>
    </row>
    <row r="39" spans="1:3" ht="15.5" x14ac:dyDescent="0.35">
      <c r="A39" s="116" t="s">
        <v>447</v>
      </c>
      <c r="B39" s="116" t="s">
        <v>448</v>
      </c>
      <c r="C39" s="116" t="s">
        <v>379</v>
      </c>
    </row>
    <row r="40" spans="1:3" ht="15.5" x14ac:dyDescent="0.35">
      <c r="A40" s="116" t="s">
        <v>449</v>
      </c>
      <c r="B40" s="116" t="s">
        <v>450</v>
      </c>
      <c r="C40" s="116" t="s">
        <v>390</v>
      </c>
    </row>
    <row r="41" spans="1:3" ht="15.5" x14ac:dyDescent="0.35">
      <c r="A41" s="116" t="s">
        <v>451</v>
      </c>
      <c r="B41" s="116" t="s">
        <v>452</v>
      </c>
      <c r="C41" s="116" t="s">
        <v>453</v>
      </c>
    </row>
    <row r="42" spans="1:3" ht="15.5" x14ac:dyDescent="0.35">
      <c r="A42" s="116" t="s">
        <v>454</v>
      </c>
      <c r="B42" s="116" t="s">
        <v>455</v>
      </c>
      <c r="C42" s="116" t="s">
        <v>456</v>
      </c>
    </row>
    <row r="43" spans="1:3" ht="15.5" x14ac:dyDescent="0.35">
      <c r="A43" s="116" t="s">
        <v>457</v>
      </c>
      <c r="B43" s="116" t="s">
        <v>458</v>
      </c>
      <c r="C43" s="116" t="s">
        <v>379</v>
      </c>
    </row>
    <row r="44" spans="1:3" ht="15.5" x14ac:dyDescent="0.35">
      <c r="A44" s="116" t="s">
        <v>459</v>
      </c>
      <c r="B44" s="116" t="s">
        <v>459</v>
      </c>
      <c r="C44" s="116" t="s">
        <v>460</v>
      </c>
    </row>
    <row r="45" spans="1:3" ht="15.5" x14ac:dyDescent="0.35">
      <c r="A45" s="116" t="s">
        <v>461</v>
      </c>
      <c r="B45" s="116" t="s">
        <v>462</v>
      </c>
      <c r="C45" s="116" t="s">
        <v>383</v>
      </c>
    </row>
    <row r="46" spans="1:3" ht="15.5" x14ac:dyDescent="0.35">
      <c r="A46" s="116" t="s">
        <v>463</v>
      </c>
      <c r="B46" s="116" t="s">
        <v>464</v>
      </c>
      <c r="C46" s="116" t="s">
        <v>383</v>
      </c>
    </row>
    <row r="47" spans="1:3" ht="31" x14ac:dyDescent="0.35">
      <c r="A47" s="117" t="s">
        <v>465</v>
      </c>
      <c r="B47" s="116" t="s">
        <v>466</v>
      </c>
      <c r="C47" s="116" t="s">
        <v>460</v>
      </c>
    </row>
    <row r="48" spans="1:3" ht="15.5" x14ac:dyDescent="0.35">
      <c r="A48" s="116" t="s">
        <v>467</v>
      </c>
      <c r="B48" s="116" t="s">
        <v>468</v>
      </c>
      <c r="C48" s="116" t="s">
        <v>456</v>
      </c>
    </row>
    <row r="49" spans="1:3" ht="15.5" x14ac:dyDescent="0.35">
      <c r="A49" s="115"/>
      <c r="B49" s="115" t="s">
        <v>469</v>
      </c>
      <c r="C49" s="115"/>
    </row>
    <row r="50" spans="1:3" ht="15.5" x14ac:dyDescent="0.35">
      <c r="A50" s="116" t="s">
        <v>470</v>
      </c>
      <c r="B50" s="116" t="s">
        <v>471</v>
      </c>
      <c r="C50" s="116" t="s">
        <v>444</v>
      </c>
    </row>
    <row r="51" spans="1:3" ht="31" x14ac:dyDescent="0.35">
      <c r="A51" s="117" t="s">
        <v>472</v>
      </c>
      <c r="B51" s="116" t="s">
        <v>473</v>
      </c>
      <c r="C51" s="116" t="s">
        <v>474</v>
      </c>
    </row>
    <row r="52" spans="1:3" ht="15.5" x14ac:dyDescent="0.35">
      <c r="A52" s="122"/>
      <c r="B52" s="122" t="s">
        <v>475</v>
      </c>
      <c r="C52" s="122"/>
    </row>
    <row r="53" spans="1:3" ht="31" x14ac:dyDescent="0.35">
      <c r="A53" s="116" t="s">
        <v>476</v>
      </c>
      <c r="B53" s="116" t="s">
        <v>477</v>
      </c>
      <c r="C53" s="117" t="s">
        <v>478</v>
      </c>
    </row>
    <row r="54" spans="1:3" ht="15.5" x14ac:dyDescent="0.35">
      <c r="A54" s="116" t="s">
        <v>479</v>
      </c>
      <c r="B54" s="116" t="s">
        <v>480</v>
      </c>
      <c r="C54" s="116" t="s">
        <v>430</v>
      </c>
    </row>
    <row r="55" spans="1:3" ht="46.5" x14ac:dyDescent="0.35">
      <c r="A55" s="116" t="s">
        <v>481</v>
      </c>
      <c r="B55" s="116" t="s">
        <v>482</v>
      </c>
      <c r="C55" s="117" t="s">
        <v>483</v>
      </c>
    </row>
    <row r="56" spans="1:3" ht="15.5" x14ac:dyDescent="0.35">
      <c r="A56" s="115"/>
      <c r="B56" s="115" t="s">
        <v>484</v>
      </c>
      <c r="C56" s="115"/>
    </row>
    <row r="57" spans="1:3" ht="46.5" x14ac:dyDescent="0.35">
      <c r="A57" s="116" t="s">
        <v>485</v>
      </c>
      <c r="B57" s="116" t="s">
        <v>486</v>
      </c>
      <c r="C57" s="117" t="s">
        <v>487</v>
      </c>
    </row>
    <row r="58" spans="1:3" ht="15.5" x14ac:dyDescent="0.35">
      <c r="A58" s="122"/>
      <c r="B58" s="122" t="s">
        <v>488</v>
      </c>
      <c r="C58" s="122"/>
    </row>
    <row r="59" spans="1:3" ht="31" x14ac:dyDescent="0.35">
      <c r="A59" s="117" t="s">
        <v>489</v>
      </c>
      <c r="B59" s="116" t="s">
        <v>490</v>
      </c>
      <c r="C59" s="117" t="s">
        <v>491</v>
      </c>
    </row>
    <row r="60" spans="1:3" ht="15.5" x14ac:dyDescent="0.35">
      <c r="A60" s="116" t="s">
        <v>492</v>
      </c>
      <c r="B60" s="116" t="s">
        <v>493</v>
      </c>
      <c r="C60" s="116" t="s">
        <v>494</v>
      </c>
    </row>
    <row r="61" spans="1:3" ht="31" x14ac:dyDescent="0.35">
      <c r="A61" s="116" t="s">
        <v>495</v>
      </c>
      <c r="B61" s="116" t="s">
        <v>496</v>
      </c>
      <c r="C61" s="117" t="s">
        <v>478</v>
      </c>
    </row>
    <row r="62" spans="1:3" ht="15.5" x14ac:dyDescent="0.35">
      <c r="A62" s="115"/>
      <c r="B62" s="115" t="s">
        <v>497</v>
      </c>
      <c r="C62" s="115"/>
    </row>
    <row r="63" spans="1:3" ht="15.5" x14ac:dyDescent="0.35">
      <c r="A63" s="116" t="s">
        <v>498</v>
      </c>
      <c r="B63" s="116" t="s">
        <v>499</v>
      </c>
      <c r="C63" s="116" t="s">
        <v>430</v>
      </c>
    </row>
    <row r="64" spans="1:3" ht="31" x14ac:dyDescent="0.35">
      <c r="A64" s="116" t="s">
        <v>500</v>
      </c>
      <c r="B64" s="116" t="s">
        <v>501</v>
      </c>
      <c r="C64" s="116" t="s">
        <v>390</v>
      </c>
    </row>
    <row r="65" spans="1:3" ht="15.5" x14ac:dyDescent="0.35">
      <c r="A65" s="115"/>
      <c r="B65" s="115" t="s">
        <v>502</v>
      </c>
      <c r="C65" s="115"/>
    </row>
    <row r="66" spans="1:3" ht="15.5" x14ac:dyDescent="0.35">
      <c r="A66" s="116" t="s">
        <v>503</v>
      </c>
      <c r="B66" s="116" t="s">
        <v>504</v>
      </c>
      <c r="C66" s="116" t="s">
        <v>390</v>
      </c>
    </row>
    <row r="67" spans="1:3" ht="15.5" x14ac:dyDescent="0.35">
      <c r="A67" s="116" t="s">
        <v>505</v>
      </c>
      <c r="B67" s="116" t="s">
        <v>506</v>
      </c>
      <c r="C67" s="116" t="s">
        <v>494</v>
      </c>
    </row>
    <row r="68" spans="1:3" ht="15.5" x14ac:dyDescent="0.35">
      <c r="A68" s="116" t="s">
        <v>507</v>
      </c>
      <c r="B68" s="116" t="s">
        <v>508</v>
      </c>
      <c r="C68" s="116" t="s">
        <v>494</v>
      </c>
    </row>
    <row r="69" spans="1:3" ht="15.5" x14ac:dyDescent="0.35">
      <c r="A69" s="116" t="s">
        <v>509</v>
      </c>
      <c r="B69" s="116" t="s">
        <v>510</v>
      </c>
      <c r="C69" s="116" t="s">
        <v>390</v>
      </c>
    </row>
    <row r="70" spans="1:3" ht="15.5" x14ac:dyDescent="0.35">
      <c r="A70" s="116" t="s">
        <v>511</v>
      </c>
      <c r="B70" s="116" t="s">
        <v>511</v>
      </c>
      <c r="C70" s="116" t="s">
        <v>512</v>
      </c>
    </row>
    <row r="71" spans="1:3" ht="15.5" x14ac:dyDescent="0.35">
      <c r="A71" s="115"/>
      <c r="B71" s="115" t="s">
        <v>513</v>
      </c>
      <c r="C71" s="115"/>
    </row>
    <row r="72" spans="1:3" ht="15.5" x14ac:dyDescent="0.35">
      <c r="A72" s="116" t="s">
        <v>514</v>
      </c>
      <c r="B72" s="116" t="s">
        <v>515</v>
      </c>
      <c r="C72" s="116" t="s">
        <v>494</v>
      </c>
    </row>
    <row r="73" spans="1:3" ht="15.5" x14ac:dyDescent="0.35">
      <c r="A73" s="116" t="s">
        <v>516</v>
      </c>
      <c r="B73" s="116" t="s">
        <v>517</v>
      </c>
      <c r="C73" s="116" t="s">
        <v>430</v>
      </c>
    </row>
    <row r="74" spans="1:3" ht="15.5" x14ac:dyDescent="0.35">
      <c r="A74" s="116" t="s">
        <v>518</v>
      </c>
      <c r="B74" s="116" t="s">
        <v>519</v>
      </c>
      <c r="C74" s="116" t="s">
        <v>494</v>
      </c>
    </row>
    <row r="75" spans="1:3" ht="15.5" x14ac:dyDescent="0.35">
      <c r="A75" s="115"/>
      <c r="B75" s="115" t="s">
        <v>520</v>
      </c>
      <c r="C75" s="115"/>
    </row>
    <row r="76" spans="1:3" ht="31" x14ac:dyDescent="0.35">
      <c r="A76" s="116" t="s">
        <v>521</v>
      </c>
      <c r="B76" s="116" t="s">
        <v>522</v>
      </c>
      <c r="C76" s="117" t="s">
        <v>478</v>
      </c>
    </row>
    <row r="77" spans="1:3" ht="15.5" x14ac:dyDescent="0.35">
      <c r="A77" s="115"/>
      <c r="B77" s="115" t="s">
        <v>523</v>
      </c>
      <c r="C77" s="115"/>
    </row>
    <row r="78" spans="1:3" ht="31" x14ac:dyDescent="0.35">
      <c r="A78" s="117" t="s">
        <v>524</v>
      </c>
      <c r="B78" s="118" t="s">
        <v>525</v>
      </c>
      <c r="C78" s="118" t="s">
        <v>512</v>
      </c>
    </row>
    <row r="79" spans="1:3" ht="15.5" x14ac:dyDescent="0.35">
      <c r="A79" s="116" t="s">
        <v>526</v>
      </c>
      <c r="B79" s="116" t="s">
        <v>527</v>
      </c>
      <c r="C79" s="116" t="s">
        <v>528</v>
      </c>
    </row>
    <row r="80" spans="1:3" ht="15.5" x14ac:dyDescent="0.35">
      <c r="A80" s="115"/>
      <c r="B80" s="115" t="s">
        <v>529</v>
      </c>
      <c r="C80" s="115"/>
    </row>
    <row r="81" spans="1:3" ht="15.5" x14ac:dyDescent="0.35">
      <c r="A81" s="116" t="s">
        <v>530</v>
      </c>
      <c r="B81" s="116" t="s">
        <v>531</v>
      </c>
      <c r="C81" s="116" t="s">
        <v>494</v>
      </c>
    </row>
    <row r="82" spans="1:3" ht="15.5" x14ac:dyDescent="0.35">
      <c r="A82" s="115"/>
      <c r="B82" s="115" t="s">
        <v>532</v>
      </c>
      <c r="C82" s="115"/>
    </row>
    <row r="83" spans="1:3" ht="15.5" x14ac:dyDescent="0.35">
      <c r="A83" s="116" t="s">
        <v>533</v>
      </c>
      <c r="B83" s="116" t="s">
        <v>534</v>
      </c>
      <c r="C83" s="116" t="s">
        <v>494</v>
      </c>
    </row>
    <row r="84" spans="1:3" ht="15.5" x14ac:dyDescent="0.35">
      <c r="A84" s="116" t="s">
        <v>535</v>
      </c>
      <c r="B84" s="116" t="s">
        <v>536</v>
      </c>
      <c r="C84" s="116" t="s">
        <v>494</v>
      </c>
    </row>
    <row r="85" spans="1:3" ht="46.5" x14ac:dyDescent="0.35">
      <c r="A85" s="116" t="s">
        <v>537</v>
      </c>
      <c r="B85" s="116" t="s">
        <v>538</v>
      </c>
      <c r="C85" s="117" t="s">
        <v>386</v>
      </c>
    </row>
    <row r="86" spans="1:3" ht="31" x14ac:dyDescent="0.35">
      <c r="A86" s="117" t="s">
        <v>539</v>
      </c>
      <c r="B86" s="116" t="s">
        <v>540</v>
      </c>
      <c r="C86" s="116" t="s">
        <v>494</v>
      </c>
    </row>
    <row r="87" spans="1:3" ht="15.5" x14ac:dyDescent="0.35">
      <c r="A87" s="122"/>
      <c r="B87" s="122" t="s">
        <v>541</v>
      </c>
      <c r="C87" s="122"/>
    </row>
    <row r="88" spans="1:3" ht="15.5" x14ac:dyDescent="0.35">
      <c r="A88" s="116" t="s">
        <v>542</v>
      </c>
      <c r="B88" s="116" t="s">
        <v>543</v>
      </c>
      <c r="C88" s="116" t="s">
        <v>430</v>
      </c>
    </row>
    <row r="89" spans="1:3" ht="15.5" x14ac:dyDescent="0.35">
      <c r="A89" s="115"/>
      <c r="B89" s="115" t="s">
        <v>544</v>
      </c>
      <c r="C89" s="115"/>
    </row>
    <row r="90" spans="1:3" ht="15.5" x14ac:dyDescent="0.35">
      <c r="A90" s="116" t="s">
        <v>545</v>
      </c>
      <c r="B90" s="116" t="s">
        <v>546</v>
      </c>
      <c r="C90" s="116" t="s">
        <v>430</v>
      </c>
    </row>
    <row r="91" spans="1:3" ht="15.5" x14ac:dyDescent="0.35">
      <c r="A91" s="116" t="s">
        <v>547</v>
      </c>
      <c r="B91" s="116" t="s">
        <v>548</v>
      </c>
      <c r="C91" s="116" t="s">
        <v>379</v>
      </c>
    </row>
    <row r="92" spans="1:3" ht="15.5" x14ac:dyDescent="0.35">
      <c r="A92" s="116" t="s">
        <v>549</v>
      </c>
      <c r="B92" s="116" t="s">
        <v>550</v>
      </c>
      <c r="C92" s="116" t="s">
        <v>494</v>
      </c>
    </row>
    <row r="93" spans="1:3" ht="15.5" x14ac:dyDescent="0.35">
      <c r="A93" s="115"/>
      <c r="B93" s="115" t="s">
        <v>551</v>
      </c>
      <c r="C93" s="115"/>
    </row>
    <row r="94" spans="1:3" ht="15.5" x14ac:dyDescent="0.35">
      <c r="A94" s="116" t="s">
        <v>552</v>
      </c>
      <c r="B94" s="116" t="s">
        <v>552</v>
      </c>
      <c r="C94" s="116" t="s">
        <v>430</v>
      </c>
    </row>
    <row r="95" spans="1:3" ht="46.5" x14ac:dyDescent="0.35">
      <c r="A95" s="116" t="s">
        <v>553</v>
      </c>
      <c r="B95" s="116" t="s">
        <v>553</v>
      </c>
      <c r="C95" s="117" t="s">
        <v>487</v>
      </c>
    </row>
    <row r="96" spans="1:3" ht="15.5" x14ac:dyDescent="0.35">
      <c r="A96" s="115"/>
      <c r="B96" s="115" t="s">
        <v>554</v>
      </c>
      <c r="C96" s="115"/>
    </row>
    <row r="97" spans="1:3" ht="31" x14ac:dyDescent="0.35">
      <c r="A97" s="117" t="s">
        <v>555</v>
      </c>
      <c r="B97" s="116" t="s">
        <v>556</v>
      </c>
      <c r="C97" s="117" t="s">
        <v>478</v>
      </c>
    </row>
    <row r="98" spans="1:3" ht="15.5" x14ac:dyDescent="0.35">
      <c r="A98" s="122"/>
      <c r="B98" s="122" t="s">
        <v>557</v>
      </c>
      <c r="C98" s="122"/>
    </row>
    <row r="99" spans="1:3" ht="31" x14ac:dyDescent="0.35">
      <c r="A99" s="116" t="s">
        <v>558</v>
      </c>
      <c r="B99" s="117" t="s">
        <v>559</v>
      </c>
      <c r="C99" s="116" t="s">
        <v>390</v>
      </c>
    </row>
    <row r="100" spans="1:3" ht="15.5" x14ac:dyDescent="0.35">
      <c r="A100" s="116" t="s">
        <v>560</v>
      </c>
      <c r="B100" s="116" t="s">
        <v>561</v>
      </c>
      <c r="C100" s="116" t="s">
        <v>562</v>
      </c>
    </row>
    <row r="101" spans="1:3" ht="15.5" x14ac:dyDescent="0.35">
      <c r="A101" s="115"/>
      <c r="B101" s="115" t="s">
        <v>563</v>
      </c>
      <c r="C101" s="115"/>
    </row>
    <row r="102" spans="1:3" ht="15.5" x14ac:dyDescent="0.35">
      <c r="A102" s="116" t="s">
        <v>564</v>
      </c>
      <c r="B102" s="116" t="s">
        <v>565</v>
      </c>
      <c r="C102" s="116" t="s">
        <v>390</v>
      </c>
    </row>
    <row r="103" spans="1:3" ht="15.5" x14ac:dyDescent="0.35">
      <c r="A103" s="115"/>
      <c r="B103" s="115" t="s">
        <v>566</v>
      </c>
      <c r="C103" s="115"/>
    </row>
    <row r="104" spans="1:3" ht="62" x14ac:dyDescent="0.35">
      <c r="A104" s="118" t="s">
        <v>567</v>
      </c>
      <c r="B104" s="118" t="s">
        <v>568</v>
      </c>
      <c r="C104" s="117" t="s">
        <v>569</v>
      </c>
    </row>
    <row r="105" spans="1:3" ht="15.5" x14ac:dyDescent="0.35">
      <c r="A105" s="116" t="s">
        <v>570</v>
      </c>
      <c r="B105" s="116" t="s">
        <v>420</v>
      </c>
      <c r="C105" s="116" t="s">
        <v>390</v>
      </c>
    </row>
    <row r="106" spans="1:3" ht="15.5" x14ac:dyDescent="0.35">
      <c r="A106" s="115"/>
      <c r="B106" s="115" t="s">
        <v>571</v>
      </c>
      <c r="C106" s="115"/>
    </row>
    <row r="107" spans="1:3" ht="31" x14ac:dyDescent="0.35">
      <c r="A107" s="116" t="s">
        <v>572</v>
      </c>
      <c r="B107" s="116" t="s">
        <v>573</v>
      </c>
      <c r="C107" s="117" t="s">
        <v>491</v>
      </c>
    </row>
    <row r="108" spans="1:3" ht="31" x14ac:dyDescent="0.35">
      <c r="A108" s="116" t="s">
        <v>574</v>
      </c>
      <c r="B108" s="116" t="s">
        <v>575</v>
      </c>
      <c r="C108" s="117" t="s">
        <v>576</v>
      </c>
    </row>
    <row r="109" spans="1:3" ht="31" x14ac:dyDescent="0.35">
      <c r="A109" s="116" t="s">
        <v>577</v>
      </c>
      <c r="B109" s="116" t="s">
        <v>578</v>
      </c>
      <c r="C109" s="117" t="s">
        <v>576</v>
      </c>
    </row>
    <row r="110" spans="1:3" ht="15.5" x14ac:dyDescent="0.35">
      <c r="A110" s="115"/>
      <c r="B110" s="115" t="s">
        <v>579</v>
      </c>
      <c r="C110" s="115"/>
    </row>
    <row r="111" spans="1:3" ht="15.5" x14ac:dyDescent="0.35">
      <c r="A111" s="116" t="s">
        <v>580</v>
      </c>
      <c r="B111" s="116" t="s">
        <v>581</v>
      </c>
      <c r="C111" s="116" t="s">
        <v>430</v>
      </c>
    </row>
    <row r="112" spans="1:3" ht="15.5" x14ac:dyDescent="0.35">
      <c r="A112" s="116" t="s">
        <v>582</v>
      </c>
      <c r="B112" s="116" t="s">
        <v>583</v>
      </c>
      <c r="C112" s="116" t="s">
        <v>494</v>
      </c>
    </row>
    <row r="113" spans="1:4" ht="46.5" x14ac:dyDescent="0.35">
      <c r="A113" s="116" t="s">
        <v>500</v>
      </c>
      <c r="B113" s="116" t="s">
        <v>584</v>
      </c>
      <c r="C113" s="118" t="s">
        <v>390</v>
      </c>
    </row>
    <row r="114" spans="1:4" ht="15.5" x14ac:dyDescent="0.35">
      <c r="A114" s="115"/>
      <c r="B114" s="115" t="s">
        <v>585</v>
      </c>
      <c r="C114" s="115"/>
    </row>
    <row r="115" spans="1:4" ht="15.5" x14ac:dyDescent="0.35">
      <c r="A115" s="116" t="s">
        <v>586</v>
      </c>
      <c r="B115" s="116" t="s">
        <v>587</v>
      </c>
      <c r="C115" s="116" t="s">
        <v>494</v>
      </c>
    </row>
    <row r="116" spans="1:4" ht="15.5" x14ac:dyDescent="0.35">
      <c r="A116" s="116" t="s">
        <v>588</v>
      </c>
      <c r="B116" s="116" t="s">
        <v>589</v>
      </c>
      <c r="C116" s="116" t="s">
        <v>390</v>
      </c>
    </row>
    <row r="117" spans="1:4" ht="15.5" x14ac:dyDescent="0.35">
      <c r="A117" s="115"/>
      <c r="B117" s="115" t="s">
        <v>590</v>
      </c>
      <c r="C117" s="115"/>
    </row>
    <row r="118" spans="1:4" ht="15.5" x14ac:dyDescent="0.35">
      <c r="A118" s="116" t="s">
        <v>591</v>
      </c>
      <c r="B118" s="116" t="s">
        <v>592</v>
      </c>
      <c r="C118" s="116" t="s">
        <v>390</v>
      </c>
    </row>
    <row r="119" spans="1:4" x14ac:dyDescent="0.35">
      <c r="A119"/>
    </row>
    <row r="120" spans="1:4" x14ac:dyDescent="0.35">
      <c r="A120" s="235" t="s">
        <v>593</v>
      </c>
      <c r="B120" s="235"/>
      <c r="C120" s="235"/>
      <c r="D120" s="235"/>
    </row>
    <row r="121" spans="1:4" x14ac:dyDescent="0.35">
      <c r="A121" s="236" t="s">
        <v>594</v>
      </c>
      <c r="B121" s="236"/>
      <c r="C121" s="236"/>
      <c r="D121" s="236"/>
    </row>
    <row r="122" spans="1:4" x14ac:dyDescent="0.35">
      <c r="A122" s="236" t="s">
        <v>595</v>
      </c>
      <c r="B122" s="236"/>
      <c r="C122" s="236"/>
      <c r="D122" s="236"/>
    </row>
    <row r="123" spans="1:4" x14ac:dyDescent="0.35">
      <c r="A123" s="236"/>
      <c r="B123" s="236"/>
      <c r="C123" s="236"/>
      <c r="D123" s="236"/>
    </row>
  </sheetData>
  <sheetProtection algorithmName="SHA-512" hashValue="wZaw1eWHT/0FQwIT2Ln1OMP1ezmxjNHTdfbO6FMad5kItPU8EkAesqmh+71UQCMilQvPLscJl0YxSlmCxecyJQ==" saltValue="LfxiTZzvG4DiwRvkgN/umA==" spinCount="100000" sheet="1" objects="1" scenarios="1"/>
  <mergeCells count="3">
    <mergeCell ref="A120:D120"/>
    <mergeCell ref="A121:D121"/>
    <mergeCell ref="A122:D123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g H A A B Q S w M E F A A C A A g A Z 0 o u W k x 1 k J K l A A A A 9 g A A A B I A H A B D b 2 5 m a W c v U G F j a 2 F n Z S 5 4 b W w g o h g A K K A U A A A A A A A A A A A A A A A A A A A A A A A A A A A A h Y 9 L D o I w G I S v Q r q n D 0 h 8 k J + y c C u J C d G 4 b W q F R i i G F s v d X H g k r y B G U X c u 5 5 t v M X O / 3 i A b m j q 4 q M 7 q 1 q S I Y Y o C Z W R 7 0 K Z M U e + O 4 Q J l H D Z C n k S p g l E 2 N h n s I U W V c + e E E O 8 9 9 j F u u 5 J E l D K y z 9 e F r F Q j 0 E f W / + V Q G + u E k Q p x 2 L 3 G 8 A i z e I n Z f I Y p k A l C r s 1 X i M a 9 z / Y H w q q v X d 8 p r k y 4 L Y B M E c j 7 A 3 8 A U E s D B B Q A A g A I A G d K L l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n S i 5 a F d o f f Z o E A A C s W w A A E w A c A E Z v c m 1 1 b G F z L 1 N l Y 3 R p b 2 4 x L m 0 g o h g A K K A U A A A A A A A A A A A A A A A A A A A A A A A A A A A A 7 Z p R a 9 t I F I X f D f k P Q n 2 x w T W + d y R Z 2 p K H x W W h T 1 s 2 6 V O S B z e e N K a 2 b C y 1 d A n 5 7 + v E c T w R Z w q h Q + 8 d 2 L w E z p W j y Y d G + J N O Y 6 / b x b p O z v a / 6 V 2 v 1 9 z O t n a e v E n P Z 5 + X d j y m p P 9 x 9 s U m Z p A m p 8 n S t i e 9 Z P d z t v 6 2 v b a 7 5 O P 8 Z v R 4 a N P / a 7 G 0 o + m 6 b m 3 d N v 1 0 + s f l p 8 Z u m 8 u v i + V y M a s v 3 9 v m a 7 v e X N Z v 2 b w t y t F m f p M O h s n F h 9 V m a V e 7 D 8 0 e F n G a 0 s i k V 4 P h / k T P y z h 9 O u f d x Y f 5 6 f P q 0 q v 7 i / e z d n b 1 d P i b d H o 7 q 7 / s / o P z f z f 2 Y c m P R 4 7 O t 7 O 6 u V l v V 9 P 1 8 t u q f h g 2 / c M f G d 7 d p f u c 0 m H S 7 m Z J a 3 + 0 9 8 P k k L M n N y / y + 8 F J b 1 H D h Q C y r I M s Y 7 I c g i z L k D U 6 y B p M 1 o Q g a 2 T I Z j r I Z p h s F o J s J k M 2 1 0 E 2 x 2 T z E G R z G b K F D r I F J l u E I F v I k J 0 8 k c 1 k y U 4 w 2 U k I s p P X k n 0 d w V I H w R I T L E M Q L G W u z U o H 2 Q q T r U K Q r U T I 0 l g F 2 d 0 y E F k a B y B L Y x m y B 9 f K Z c l i 1 6 I Q r k U y r k W s g y x 2 L Q r h W i T j W m R 0 k M W u R S F c i 2 R c i z I d Z L F r U Q j X I h n X o l w H W e x a F M K 1 S M a 1 q N B B F r s W h X A t k n E t m u g g i 1 2 L Q r g W v d q 1 w p A 9 O F g h S x Y 7 G I V w M J J x M K p 0 k M U O R i E c j G Q c j M c q y D J 2 M A 7 h Y C z j Y E w 6 y G I H 4 x A O x j I O x q y D L H Y w D u F g L O N g b H S Q x Q 7 G I R y M Z R y M M x 1 k s Y N x C A d j G Q f j X A d Z 7 G A c w s F Y x s G 4 0 E E W O x i H c D C W c T A + O N h E l i x 2 M A 7 h Y C z j Y F z q I I s d j E M 4 G M s 4 G F c 6 y G I H 4 x A O x j I O Z s Y q y B r s Y C a E g x k Z B z O k g y x 2 M B P C w c z v d b A / N x t b z w n C 3 K 9 1 u l 5 9 X t S 2 f 4 e K n 0 N Y W n R S A 9 M M p j l M C 5 g 6 B R M n L W F a o d R 9 W e 2 k z o t W J 2 W Y G p h m M M 1 h W s B 0 A l P n Y a S T V i h 1 H w I 5 K c G U Y W p g m s E 0 h 2 k B U + e L k p O W M K 1 Q 6 t 5 c h / D G c D 9 4 3 n 3 / 2 N X 6 + + 4 q / 7 u 9 t d t k v 0 m a 4 z Y 8 s 0 t 7 3 T 7 F / f 1 1 P 3 Q 3 n 7 P f n r f Y y 2 2 F z / D u p H f y k 7 5 0 0 u f / O 9 O / d P 9 C f F k P 3 + i b 0 4 i v 0 c M 3 + v 4 0 4 p v p 4 R t 9 i x r x z f X w j b 5 L j f g W e v h G 3 6 h G f I 9 f e c X 5 R t O r R h x L P R y j b 1 c j v p U e v t F 3 r A F f R 1 y l + c b f t E Z 8 j 4 8 A x P l G 3 7 d G f F k P 3 + h b 1 4 i v 0 c M 3 + u 4 1 4 p v p 4 R t 9 A x v x z f X w j b 6 H j f g W e v h G 3 8 Z G f C d 6 + E b f y U Z 8 j y 9 C x P l G 3 8 x G f C s 9 f K P v Z w O + z s s 5 a b 7 x t 7 Q R X 9 L D N / q u N u L L e v h G 3 9 h G f I 0 e v t H 3 t h H f T A / f 6 N v b i G + u h 2 / 0 H W 7 E t 9 D D N / o m N + J 7 r C i J 8 4 2 + z 4 3 4 l n r 4 R t / q R n w r P X y j 7 3 Y D v k 4 B U Z p v / A 1 v x J f 0 8 I 2 + 5 / 2 C 7 6 H r 7 a W 6 X / T P C t + P n 4 W l 7 + 7 E e C e Z d 5 J 7 J 4 V 3 0 m n F w D J 4 d 1 L 5 J t 1 3 6 7 A Y 3 p 2 w d 2 K 8 k 8 w 7 y b 2 T w j u Z e C e d Z 6 W w O N 6 Z d J 9 P w Q J 5 d 8 L e i f F O M u 8 k 9 0 4 K 7 6 T z r Q 2 W y 7 u T y j f p 3 u N h 0 f x x o q F s / h 9 Q S w E C L Q A U A A I A C A B n S i 5 a T H W Q k q U A A A D 2 A A A A E g A A A A A A A A A A A A A A A A A A A A A A Q 2 9 u Z m l n L 1 B h Y 2 t h Z 2 U u e G 1 s U E s B A i 0 A F A A C A A g A Z 0 o u W l N y O C y b A A A A 4 Q A A A B M A A A A A A A A A A A A A A A A A 8 Q A A A F t D b 2 5 0 Z W 5 0 X 1 R 5 c G V z X S 5 4 b W x Q S w E C L Q A U A A I A C A B n S i 5 a F d o f f Z o E A A C s W w A A E w A A A A A A A A A A A A A A A A D Z A Q A A R m 9 y b X V s Y X M v U 2 V j d G l v b j E u b V B L B Q Y A A A A A A w A D A M I A A A D A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C A A I A A A A A A K A A A g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A w M S U y M C h Q Y W d l J T I w M y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E t M D N U M T Q 6 M z Q 6 M D Q u M D g 1 M z U z M V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M z g 1 M T Y z N S 0 y M 2 Q z L T R m O W Y t Y W U y Z S 1 i N j l h M T h j N 2 Y w M m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x I C h Q Y W d l I D M p L 0 N o Y W 5 n Z W Q g V H l w Z S 5 7 Q 2 9 s d W 1 u M S w w f S Z x d W 9 0 O y w m c X V v d D t T Z W N 0 a W 9 u M S 9 U Y W J s Z T A w M S A o U G F n Z S A z K S 9 D a G F u Z 2 V k I F R 5 c G U u e 0 N v b H V t b j I s M X 0 m c X V v d D s s J n F 1 b 3 Q 7 U 2 V j d G l v b j E v V G F i b G U w M D E g K F B h Z 2 U g M y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M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N D Y y M D E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z F k Y j U z Y m M t O T Q w Y S 0 0 M D g 1 L W J k N m U t M W F m M T d m M D Q z Z j d m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M i A o U G F n Z S A z K S 9 D a G F u Z 2 V k I F R 5 c G U u e 0 N v b H V t b j E s M H 0 m c X V v d D s s J n F 1 b 3 Q 7 U 2 V j d G l v b j E v V G F i b G U w M D I g K F B h Z 2 U g M y k v Q 2 h h b m d l Z C B U e X B l L n t D b 2 x 1 b W 4 y L D F 9 J n F 1 b 3 Q 7 L C Z x d W 9 0 O 1 N l Y 3 R p b 2 4 x L 1 R h Y m x l M D A y I C h Q Y W d l I D M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M y U y M C h Q Y W d l J T I w M y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1 N j E 4 O D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N j N j d i O D V h N S 0 w M G I 4 L T Q y O G Q t Y W J i M i 0 y Z j A y M j k 5 Y z U 5 M m Y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z I C h Q Y W d l I D M p L 0 N o Y W 5 n Z W Q g V H l w Z S 5 7 Q 2 9 s d W 1 u M S w w f S Z x d W 9 0 O y w m c X V v d D t T Z W N 0 a W 9 u M S 9 U Y W J s Z T A w M y A o U G F n Z S A z K S 9 D a G F u Z 2 V k I F R 5 c G U u e 0 N v b H V t b j I s M X 0 m c X V v d D s s J n F 1 b 3 Q 7 U 2 V j d G l v b j E v V G F i b G U w M D M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z I C h Q Y W d l I D M p L 0 N o Y W 5 n Z W Q g V H l w Z S 5 7 Q 2 9 s d W 1 u M S w w f S Z x d W 9 0 O y w m c X V v d D t T Z W N 0 a W 9 u M S 9 U Y W J s Z T A w M y A o U G F n Z S A z K S 9 D a G F u Z 2 V k I F R 5 c G U u e 0 N v b H V t b j I s M X 0 m c X V v d D s s J n F 1 b 3 Q 7 U 2 V j d G l v b j E v V G F i b G U w M D M g K F B h Z 2 U g M y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0 J T I w K F B h Z 2 U l M j A z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2 M j E y N T R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N k N G I 4 M T A y N C 0 3 Y z N h L T Q 5 Z m Q t Y W V k M C 0 x Y T R h N D N m M j Y 1 N T M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0 I C h Q Y W d l I D M p L 0 N o Y W 5 n Z W Q g V H l w Z S 5 7 Q 2 9 s d W 1 u M S w w f S Z x d W 9 0 O y w m c X V v d D t T Z W N 0 a W 9 u M S 9 U Y W J s Z T A w N C A o U G F n Z S A z K S 9 D a G F u Z 2 V k I F R 5 c G U u e 0 N v b H V t b j I s M X 0 m c X V v d D s s J n F 1 b 3 Q 7 U 2 V j d G l v b j E v V G F i b G U w M D Q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0 I C h Q Y W d l I D M p L 0 N o Y W 5 n Z W Q g V H l w Z S 5 7 Q 2 9 s d W 1 u M S w w f S Z x d W 9 0 O y w m c X V v d D t T Z W N 0 a W 9 u M S 9 U Y W J s Z T A w N C A o U G F n Z S A z K S 9 D a G F u Z 2 V k I F R 5 c G U u e 0 N v b H V t b j I s M X 0 m c X V v d D s s J n F 1 b 3 Q 7 U 2 V j d G l v b j E v V G F i b G U w M D Q g K F B h Z 2 U g M y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U l M j A o U G F n Z S U y M D M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N z A x M D M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O T A 0 M T d m Z D c t N T U x N S 0 0 O W V k L T g z Z j U t M j g x N T J j Z T M y N D c 5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S A o U G F n Z S A z K S 9 D a G F u Z 2 V k I F R 5 c G U u e 0 N v b H V t b j E s M H 0 m c X V v d D s s J n F 1 b 3 Q 7 U 2 V j d G l v b j E v V G F i b G U w M D U g K F B h Z 2 U g M y k v Q 2 h h b m d l Z C B U e X B l L n t D b 2 x 1 b W 4 y L D F 9 J n F 1 b 3 Q 7 L C Z x d W 9 0 O 1 N l Y 3 R p b 2 4 x L 1 R h Y m x l M D A 1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N S A o U G F n Z S A z K S 9 D a G F u Z 2 V k I F R 5 c G U u e 0 N v b H V t b j E s M H 0 m c X V v d D s s J n F 1 b 3 Q 7 U 2 V j d G l v b j E v V G F i b G U w M D U g K F B h Z 2 U g M y k v Q 2 h h b m d l Z C B U e X B l L n t D b 2 x 1 b W 4 y L D F 9 J n F 1 b 3 Q 7 L C Z x d W 9 0 O 1 N l Y 3 R p b 2 4 x L 1 R h Y m x l M D A 1 I C h Q Y W d l I D M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2 J T I w K F B h Z 2 U l M j A z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D c 5 M D g x M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2 E 5 M W Q x N G Q w L W I w N G Q t N D g x Z C 0 5 Y T c z L T N h M z Z k O D N i Y T E 3 Z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N y U y M C h Q Y W d l J T I w N C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A 4 O D A 4 O T l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z V i Y 2 J k N j E t N T E 4 M S 0 0 O D R i L W J l Z D c t Y W E 5 N W E 1 Y T U 1 Z T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y A o U G F n Z S A 0 K S 9 D a G F u Z 2 V k I F R 5 c G U u e 0 N v b H V t b j E s M H 0 m c X V v d D s s J n F 1 b 3 Q 7 U 2 V j d G l v b j E v V G F i b G U w M D c g K F B h Z 2 U g N C k v Q 2 h h b m d l Z C B U e X B l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3 I C h Q Y W d l I D Q p L 0 N o Y W 5 n Z W Q g V H l w Z S 5 7 Q 2 9 s d W 1 u M S w w f S Z x d W 9 0 O y w m c X V v d D t T Z W N 0 a W 9 u M S 9 U Y W J s Z T A w N y A o U G F n Z S A 0 K S 9 D a G F u Z 2 V k I F R 5 c G U u e 0 N v b H V t b j I s M X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O C U y M C h Q Y W d l J T I w N C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O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w O T U w N z E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Y z Q 4 Y T E y Z m I t Y j F j Y y 0 0 O D g x L W I 5 N z M t M W M 2 Z T Q 2 N 2 I 3 M j B m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O C A o U G F n Z S A 0 K S 9 D a G F u Z 2 V k I F R 5 c G U u e 0 N v b H V t b j E s M H 0 m c X V v d D s s J n F 1 b 3 Q 7 U 2 V j d G l v b j E v V G F i b G U w M D g g K F B h Z 2 U g N C k v Q 2 h h b m d l Z C B U e X B l L n t D b 2 x 1 b W 4 y L D F 9 J n F 1 b 3 Q 7 L C Z x d W 9 0 O 1 N l Y 3 R p b 2 4 x L 1 R h Y m x l M D A 4 I C h Q Y W d l I D Q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O C A o U G F n Z S A 0 K S 9 D a G F u Z 2 V k I F R 5 c G U u e 0 N v b H V t b j E s M H 0 m c X V v d D s s J n F 1 b 3 Q 7 U 2 V j d G l v b j E v V G F i b G U w M D g g K F B h Z 2 U g N C k v Q 2 h h b m d l Z C B U e X B l L n t D b 2 x 1 b W 4 y L D F 9 J n F 1 b 3 Q 7 L C Z x d W 9 0 O 1 N l Y 3 R p b 2 4 x L 1 R h Y m x l M D A 4 I C h Q Y W d l I D Q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5 J T I w K F B h Z 2 U l M j A 0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A x M D U x O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Z k M z Q z Y z V l L T d j N z Y t N D M z M S 0 4 Y T Q 2 L W V h M W F m N W Y 0 N D U x N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k g K F B h Z 2 U g N C k v Q 2 h h b m d l Z C B U e X B l L n t D b 2 x 1 b W 4 x L D B 9 J n F 1 b 3 Q 7 L C Z x d W 9 0 O 1 N l Y 3 R p b 2 4 x L 1 R h Y m x l M D A 5 I C h Q Y W d l I D Q p L 0 N o Y W 5 n Z W Q g V H l w Z S 5 7 Q 2 9 s d W 1 u M i w x f S Z x d W 9 0 O y w m c X V v d D t T Z W N 0 a W 9 u M S 9 U Y W J s Z T A w O S A o U G F n Z S A 0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k g K F B h Z 2 U g N C k v Q 2 h h b m d l Z C B U e X B l L n t D b 2 x 1 b W 4 x L D B 9 J n F 1 b 3 Q 7 L C Z x d W 9 0 O 1 N l Y 3 R p b 2 4 x L 1 R h Y m x l M D A 5 I C h Q Y W d l I D Q p L 0 N o Y W 5 n Z W Q g V H l w Z S 5 7 Q 2 9 s d W 1 u M i w x f S Z x d W 9 0 O y w m c X V v d D t T Z W N 0 a W 9 u M S 9 U Y W J s Z T A w O S A o U G F n Z S A 0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M C U y M C h Q Y W d l J T I w N C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x M j k 4 O T J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0 N m I 3 Z W U 3 M y 0 1 Z j Z h L T Q 0 O T c t O T E z Y S 0 z N m F l Y m U 1 N 2 Q 3 M j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w I C h Q Y W d l I D Q p L 0 N o Y W 5 n Z W Q g V H l w Z S 5 7 Q 2 9 s d W 1 u M S w w f S Z x d W 9 0 O y w m c X V v d D t T Z W N 0 a W 9 u M S 9 U Y W J s Z T A x M C A o U G F n Z S A 0 K S 9 D a G F u Z 2 V k I F R 5 c G U u e 0 N v b H V t b j I s M X 0 m c X V v d D s s J n F 1 b 3 Q 7 U 2 V j d G l v b j E v V G F i b G U w M T A g K F B h Z 2 U g N C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E l M j A o U G F n Z S U y M D U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M z M 5 N j g 5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W J h N 2 J m O D c t M m I 5 Y i 0 0 Y z E 2 L W I w Z T c t N 2 U y N G V l O W I y Z D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M S A o U G F n Z S A 1 K S 9 D a G F u Z 2 V k I F R 5 c G U u e 0 N v b H V t b j E s M H 0 m c X V v d D s s J n F 1 b 3 Q 7 U 2 V j d G l v b j E v V G F i b G U w M T E g K F B h Z 2 U g N S k v Q 2 h h b m d l Z C B U e X B l L n t D b 2 x 1 b W 4 y L D F 9 J n F 1 b 3 Q 7 L C Z x d W 9 0 O 1 N l Y 3 R p b 2 4 x L 1 R h Y m x l M D E x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M S A o U G F n Z S A 1 K S 9 D a G F u Z 2 V k I F R 5 c G U u e 0 N v b H V t b j E s M H 0 m c X V v d D s s J n F 1 b 3 Q 7 U 2 V j d G l v b j E v V G F i b G U w M T E g K F B h Z 2 U g N S k v Q 2 h h b m d l Z C B U e X B l L n t D b 2 x 1 b W 4 y L D F 9 J n F 1 b 3 Q 7 L C Z x d W 9 0 O 1 N l Y 3 R p b 2 4 x L 1 R h Y m x l M D E x I C h Q Y W d l I D U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y J T I w K F B h Z 2 U l M j A 1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Q w O T Q 0 N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R i M j l l M z A x L T I 5 Y W Q t N G I x N y 0 4 M j M z L T Y y N m Q 0 M j M 3 Z j F l Y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I g K F B h Z 2 U g N S k v Q 2 h h b m d l Z C B U e X B l L n t D b 2 x 1 b W 4 x L D B 9 J n F 1 b 3 Q 7 L C Z x d W 9 0 O 1 N l Y 3 R p b 2 4 x L 1 R h Y m x l M D E y I C h Q Y W d l I D U p L 0 N o Y W 5 n Z W Q g V H l w Z S 5 7 Q 2 9 s d W 1 u M i w x f S Z x d W 9 0 O y w m c X V v d D t T Z W N 0 a W 9 u M S 9 U Y W J s Z T A x M i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I g K F B h Z 2 U g N S k v Q 2 h h b m d l Z C B U e X B l L n t D b 2 x 1 b W 4 x L D B 9 J n F 1 b 3 Q 7 L C Z x d W 9 0 O 1 N l Y 3 R p b 2 4 x L 1 R h Y m x l M D E y I C h Q Y W d l I D U p L 0 N o Y W 5 n Z W Q g V H l w Z S 5 7 Q 2 9 s d W 1 u M i w x f S Z x d W 9 0 O y w m c X V v d D t T Z W N 0 a W 9 u M S 9 U Y W J s Z T A x M i A o U G F n Z S A 1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M y U y M C h Q Y W d l J T I w N S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0 N z k y O D Z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x O W I 4 N z E x Y i 0 4 O D d j L T R l Y j M t Y W Z k Z i 1 m Z G Q 2 N z E 4 M 2 J i M m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z I C h Q Y W d l I D U p L 0 N o Y W 5 n Z W Q g V H l w Z S 5 7 Q 2 9 s d W 1 u M S w w f S Z x d W 9 0 O y w m c X V v d D t T Z W N 0 a W 9 u M S 9 U Y W J s Z T A x M y A o U G F n Z S A 1 K S 9 D a G F u Z 2 V k I F R 5 c G U u e 0 N v b H V t b j I s M X 0 m c X V v d D s s J n F 1 b 3 Q 7 U 2 V j d G l v b j E v V G F i b G U w M T M g K F B h Z 2 U g N S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Q l M j A o U G F n Z S U y M D U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x N T M 5 M T U y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m Q y O T R j N z E t Y T d k Y y 0 0 O W R j L W E 5 M G U t N T J i M m I 3 Z G Q 5 N z k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C A o U G F n Z S A 1 K S 9 D a G F u Z 2 V k I F R 5 c G U u e 0 N v b H V t b j E s M H 0 m c X V v d D s s J n F 1 b 3 Q 7 U 2 V j d G l v b j E v V G F i b G U w M T Q g K F B h Z 2 U g N S k v Q 2 h h b m d l Z C B U e X B l L n t D b 2 x 1 b W 4 y L D F 9 J n F 1 b 3 Q 7 L C Z x d W 9 0 O 1 N l Y 3 R p b 2 4 x L 1 R h Y m x l M D E 0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C A o U G F n Z S A 1 K S 9 D a G F u Z 2 V k I F R 5 c G U u e 0 N v b H V t b j E s M H 0 m c X V v d D s s J n F 1 b 3 Q 7 U 2 V j d G l v b j E v V G F i b G U w M T Q g K F B h Z 2 U g N S k v Q 2 h h b m d l Z C B U e X B l L n t D b 2 x 1 b W 4 y L D F 9 J n F 1 b 3 Q 7 L C Z x d W 9 0 O 1 N l Y 3 R p b 2 4 x L 1 R h Y m x l M D E 0 I C h Q Y W d l I D U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1 J T I w K F B h Z 2 U l M j A 1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T Y z O D U z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d k M 2 Q x N W N i L T A w Z D I t N D h m Y i 0 5 M D V k L T B l Z D A 3 M G Z l Y j M z Z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U g K F B h Z 2 U g N S k v Q 2 h h b m d l Z C B U e X B l L n t D b 2 x 1 b W 4 x L D B 9 J n F 1 b 3 Q 7 L C Z x d W 9 0 O 1 N l Y 3 R p b 2 4 x L 1 R h Y m x l M D E 1 I C h Q Y W d l I D U p L 0 N o Y W 5 n Z W Q g V H l w Z S 5 7 Q 2 9 s d W 1 u M i w x f S Z x d W 9 0 O y w m c X V v d D t T Z W N 0 a W 9 u M S 9 U Y W J s Z T A x N S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U g K F B h Z 2 U g N S k v Q 2 h h b m d l Z C B U e X B l L n t D b 2 x 1 b W 4 x L D B 9 J n F 1 b 3 Q 7 L C Z x d W 9 0 O 1 N l Y 3 R p b 2 4 x L 1 R h Y m x l M D E 1 I C h Q Y W d l I D U p L 0 N o Y W 5 n Z W Q g V H l w Z S 5 7 Q 2 9 s d W 1 u M i w x f S Z x d W 9 0 O y w m c X V v d D t T Z W N 0 a W 9 u M S 9 U Y W J s Z T A x N S A o U G F n Z S A 1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N i U y M C h Q Y W d l J T I w N S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E 5 N j M 2 M j B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w O G M 3 N 2 M 3 N y 1 h M W F m L T Q 1 Y j g t O G U 0 M i 1 l O D N i Y T V m Z T B l N j Y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2 I C h Q Y W d l I D U p L 0 N o Y W 5 n Z W Q g V H l w Z S 5 7 Q 2 9 s d W 1 u M S w w f S Z x d W 9 0 O y w m c X V v d D t T Z W N 0 a W 9 u M S 9 U Y W J s Z T A x N i A o U G F n Z S A 1 K S 9 D a G F u Z 2 V k I F R 5 c G U u e 0 N v b H V t b j I s M X 0 m c X V v d D s s J n F 1 b 3 Q 7 U 2 V j d G l v b j E v V G F i b G U w M T Y g K F B h Z 2 U g N S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c l M j A o U G F n Z S U y M D U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y M D M z N D Q 3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G U 3 Y j B l Y T E t N j k 2 O C 0 0 M 2 F j L T g 5 Z T U t M z c 2 Z D E 5 M m M 2 M D M 0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y A o U G F n Z S A 1 K S 9 D a G F u Z 2 V k I F R 5 c G U u e 0 N v b H V t b j E s M H 0 m c X V v d D s s J n F 1 b 3 Q 7 U 2 V j d G l v b j E v V G F i b G U w M T c g K F B h Z 2 U g N S k v Q 2 h h b m d l Z C B U e X B l L n t D b 2 x 1 b W 4 y L D F 9 J n F 1 b 3 Q 7 L C Z x d W 9 0 O 1 N l Y 3 R p b 2 4 x L 1 R h Y m x l M D E 3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y A o U G F n Z S A 1 K S 9 D a G F u Z 2 V k I F R 5 c G U u e 0 N v b H V t b j E s M H 0 m c X V v d D s s J n F 1 b 3 Q 7 U 2 V j d G l v b j E v V G F i b G U w M T c g K F B h Z 2 U g N S k v Q 2 h h b m d l Z C B U e X B l L n t D b 2 x 1 b W 4 y L D F 9 J n F 1 b 3 Q 7 L C Z x d W 9 0 O 1 N l Y 3 R p b 2 4 x L 1 R h Y m x l M D E 3 I C h Q Y W d l I D U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4 J T I w K F B h Z 2 U l M j A 2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j U w N z Q 0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k 4 O G Q y Y W U w L W Y 2 N 2 U t N D d i Y S 1 i M 2 Q z L W R j N j B h N D c 1 Z j E 5 Y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g g K F B h Z 2 U g N i k v Q 2 h h b m d l Z C B U e X B l L n t D b 2 x 1 b W 4 x L D B 9 J n F 1 b 3 Q 7 L C Z x d W 9 0 O 1 N l Y 3 R p b 2 4 x L 1 R h Y m x l M D E 4 I C h Q Y W d l I D Y p L 0 N o Y W 5 n Z W Q g V H l w Z S 5 7 Q 2 9 s d W 1 u M i w x f S Z x d W 9 0 O y w m c X V v d D t T Z W N 0 a W 9 u M S 9 U Y W J s Z T A x O C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g g K F B h Z 2 U g N i k v Q 2 h h b m d l Z C B U e X B l L n t D b 2 x 1 b W 4 x L D B 9 J n F 1 b 3 Q 7 L C Z x d W 9 0 O 1 N l Y 3 R p b 2 4 x L 1 R h Y m x l M D E 4 I C h Q Y W d l I D Y p L 0 N o Y W 5 n Z W Q g V H l w Z S 5 7 Q 2 9 s d W 1 u M i w x f S Z x d W 9 0 O y w m c X V v d D t T Z W N 0 a W 9 u M S 9 U Y W J s Z T A x O C A o U G F n Z S A 2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O S U y M C h Q Y W d l J T I w N i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I 1 N z c y M D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N l M j Q 1 M j F k O S 0 0 Y 2 U z L T Q y N D Q t Y m U y M C 0 w O T F h Y j M x M W E 2 M W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5 I C h Q Y W d l I D Y p L 0 N o Y W 5 n Z W Q g V H l w Z S 5 7 Q 2 9 s d W 1 u M S w w f S Z x d W 9 0 O y w m c X V v d D t T Z W N 0 a W 9 u M S 9 U Y W J s Z T A x O S A o U G F n Z S A 2 K S 9 D a G F u Z 2 V k I F R 5 c G U u e 0 N v b H V t b j I s M X 0 m c X V v d D s s J n F 1 b 3 Q 7 U 2 V j d G l v b j E v V G F i b G U w M T k g K F B h Z 2 U g N i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A l M j A o U G F n Z S U y M D Y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N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y O T E 1 O T M 5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O T U 3 M m U 2 N m I t Z D g z M y 0 0 Z T g y L T g y O W E t Z m E y N G J j Y 2 E x N j Y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C A o U G F n Z S A 2 K S 9 D a G F u Z 2 V k I F R 5 c G U u e 0 N v b H V t b j E s M H 0 m c X V v d D s s J n F 1 b 3 Q 7 U 2 V j d G l v b j E v V G F i b G U w M j A g K F B h Z 2 U g N i k v Q 2 h h b m d l Z C B U e X B l L n t D b 2 x 1 b W 4 y L D F 9 J n F 1 b 3 Q 7 L C Z x d W 9 0 O 1 N l Y 3 R p b 2 4 x L 1 R h Y m x l M D I w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C A o U G F n Z S A 2 K S 9 D a G F u Z 2 V k I F R 5 c G U u e 0 N v b H V t b j E s M H 0 m c X V v d D s s J n F 1 b 3 Q 7 U 2 V j d G l v b j E v V G F i b G U w M j A g K F B h Z 2 U g N i k v Q 2 h h b m d l Z C B U e X B l L n t D b 2 x 1 b W 4 y L D F 9 J n F 1 b 3 Q 7 L C Z x d W 9 0 O 1 N l Y 3 R p b 2 4 x L 1 R h Y m x l M D I w I C h Q Y W d l I D Y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x J T I w K F B h Z 2 U l M j A 2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j k 5 N T c y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Y 2 N j N i Y j k x L T M 3 Z W Q t N D k y M C 0 4 Y j V j L T V h M j c z Z W Y 5 O D l m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E g K F B h Z 2 U g N i k v Q 2 h h b m d l Z C B U e X B l L n t D b 2 x 1 b W 4 x L D B 9 J n F 1 b 3 Q 7 L C Z x d W 9 0 O 1 N l Y 3 R p b 2 4 x L 1 R h Y m x l M D I x I C h Q Y W d l I D Y p L 0 N o Y W 5 n Z W Q g V H l w Z S 5 7 Q 2 9 s d W 1 u M i w x f S Z x d W 9 0 O y w m c X V v d D t T Z W N 0 a W 9 u M S 9 U Y W J s Z T A y M S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E g K F B h Z 2 U g N i k v Q 2 h h b m d l Z C B U e X B l L n t D b 2 x 1 b W 4 x L D B 9 J n F 1 b 3 Q 7 L C Z x d W 9 0 O 1 N l Y 3 R p b 2 4 x L 1 R h Y m x l M D I x I C h Q Y W d l I D Y p L 0 N o Y W 5 n Z W Q g V H l w Z S 5 7 Q 2 9 s d W 1 u M i w x f S Z x d W 9 0 O y w m c X V v d D t T Z W N 0 a W 9 u M S 9 U Y W J s Z T A y M S A o U G F n Z S A 2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M i U y M C h Q Y W d l J T I w N i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M y M z U w O D J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N i O T E x N W M w Z i 1 l O T k y L T Q 4 N j k t O D Y 4 O S 0 5 O D Q 2 N W E w N G Y y O T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y I C h Q Y W d l I D Y p L 0 N o Y W 5 n Z W Q g V H l w Z S 5 7 Q 2 9 s d W 1 u M S w w f S Z x d W 9 0 O y w m c X V v d D t T Z W N 0 a W 9 u M S 9 U Y W J s Z T A y M i A o U G F n Z S A 2 K S 9 D a G F u Z 2 V k I F R 5 c G U u e 0 N v b H V t b j I s M X 0 m c X V v d D s s J n F 1 b 3 Q 7 U 2 V j d G l v b j E v V G F i b G U w M j I g K F B h Z 2 U g N i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M l M j A o U G F n Z S U y M D Y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z M z A 0 O T A 5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N G V h M j Y 5 M G I t M z F j Y i 0 0 M z E y L T h l M T c t Y T U z M T J k N D U 2 Z D Y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y A o U G F n Z S A 2 K S 9 D a G F u Z 2 V k I F R 5 c G U u e 0 N v b H V t b j E s M H 0 m c X V v d D s s J n F 1 b 3 Q 7 U 2 V j d G l v b j E v V G F i b G U w M j M g K F B h Z 2 U g N i k v Q 2 h h b m d l Z C B U e X B l L n t D b 2 x 1 b W 4 y L D F 9 J n F 1 b 3 Q 7 L C Z x d W 9 0 O 1 N l Y 3 R p b 2 4 x L 1 R h Y m x l M D I z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y A o U G F n Z S A 2 K S 9 D a G F u Z 2 V k I F R 5 c G U u e 0 N v b H V t b j E s M H 0 m c X V v d D s s J n F 1 b 3 Q 7 U 2 V j d G l v b j E v V G F i b G U w M j M g K F B h Z 2 U g N i k v Q 2 h h b m d l Z C B U e X B l L n t D b 2 x 1 b W 4 y L D F 9 J n F 1 b 3 Q 7 L C Z x d W 9 0 O 1 N l Y 3 R p b 2 4 x L 1 R h Y m x l M D I z I C h Q Y W d l I D Y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0 J T I w K F B h Z 2 U l M j A 2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z M 4 N D Y 4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2 U x Z T U 3 M D g 5 L W E z N T k t N G M w Y y 0 4 Z m F m L W U 4 Z m Y 4 M j I 4 O D E 1 O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Q g K F B h Z 2 U g N i k v Q 2 h h b m d l Z C B U e X B l L n t D b 2 x 1 b W 4 x L D B 9 J n F 1 b 3 Q 7 L C Z x d W 9 0 O 1 N l Y 3 R p b 2 4 x L 1 R h Y m x l M D I 0 I C h Q Y W d l I D Y p L 0 N o Y W 5 n Z W Q g V H l w Z S 5 7 Q 2 9 s d W 1 u M i w x f S Z x d W 9 0 O y w m c X V v d D t T Z W N 0 a W 9 u M S 9 U Y W J s Z T A y N C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Q g K F B h Z 2 U g N i k v Q 2 h h b m d l Z C B U e X B l L n t D b 2 x 1 b W 4 x L D B 9 J n F 1 b 3 Q 7 L C Z x d W 9 0 O 1 N l Y 3 R p b 2 4 x L 1 R h Y m x l M D I 0 I C h Q Y W d l I D Y p L 0 N o Y W 5 n Z W Q g V H l w Z S 5 7 Q 2 9 s d W 1 u M i w x f S Z x d W 9 0 O y w m c X V v d D t T Z W N 0 a W 9 u M S 9 U Y W J s Z T A y N C A o U G F n Z S A 2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N S U y M C h Q Y W d l J T I w N i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M 3 M D Q x O T h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2 O D g y N T I w Z i 1 i O D l k L T Q x N T Q t O T Y 3 O S 0 1 Y z I 0 M z c 0 Z j R m Z D M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1 I C h Q Y W d l I D Y p L 0 N o Y W 5 n Z W Q g V H l w Z S 5 7 Q 2 9 s d W 1 u M S w w f S Z x d W 9 0 O y w m c X V v d D t T Z W N 0 a W 9 u M S 9 U Y W J s Z T A y N S A o U G F n Z S A 2 K S 9 D a G F u Z 2 V k I F R 5 c G U u e 0 N v b H V t b j I s M X 0 m c X V v d D s s J n F 1 b 3 Q 7 U 2 V j d G l v b j E v V G F i b G U w M j U g K F B h Z 2 U g N i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Y l M j A o U G F n Z S U y M D Y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z N z c 0 M D U 3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M m V m Y j A 3 O T M t Y W M z O C 0 0 Y 2 I x L W I w Z j M t Z m E 4 N 2 I 0 N G M 2 N j U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i A o U G F n Z S A 2 K S 9 D a G F u Z 2 V k I F R 5 c G U u e 0 N v b H V t b j E s M H 0 m c X V v d D s s J n F 1 b 3 Q 7 U 2 V j d G l v b j E v V G F i b G U w M j Y g K F B h Z 2 U g N i k v Q 2 h h b m d l Z C B U e X B l L n t D b 2 x 1 b W 4 y L D F 9 J n F 1 b 3 Q 7 L C Z x d W 9 0 O 1 N l Y 3 R p b 2 4 x L 1 R h Y m x l M D I 2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N i A o U G F n Z S A 2 K S 9 D a G F u Z 2 V k I F R 5 c G U u e 0 N v b H V t b j E s M H 0 m c X V v d D s s J n F 1 b 3 Q 7 U 2 V j d G l v b j E v V G F i b G U w M j Y g K F B h Z 2 U g N i k v Q 2 h h b m d l Z C B U e X B l L n t D b 2 x 1 b W 4 y L D F 9 J n F 1 b 3 Q 7 L C Z x d W 9 0 O 1 N l Y 3 R p b 2 4 x L 1 R h Y m x l M D I 2 I C h Q Y W d l I D Y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I 3 J T I w K F B h Z 2 U l M j A 3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M z k 5 M z Q 4 M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M 5 Z T I 2 N T V j L T h m M m E t N G M 3 N y 1 h O W Z l L T k 1 Y 2 E 5 Y z A y Y 2 Y 0 O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c g K F B h Z 2 U g N y k v Q 2 h h b m d l Z C B U e X B l L n t D b 2 x 1 b W 4 x L D B 9 J n F 1 b 3 Q 7 L C Z x d W 9 0 O 1 N l Y 3 R p b 2 4 x L 1 R h Y m x l M D I 3 I C h Q Y W d l I D c p L 0 N o Y W 5 n Z W Q g V H l w Z S 5 7 Q 2 9 s d W 1 u M i w x f S Z x d W 9 0 O y w m c X V v d D t T Z W N 0 a W 9 u M S 9 U Y W J s Z T A y N y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c g K F B h Z 2 U g N y k v Q 2 h h b m d l Z C B U e X B l L n t D b 2 x 1 b W 4 x L D B 9 J n F 1 b 3 Q 7 L C Z x d W 9 0 O 1 N l Y 3 R p b 2 4 x L 1 R h Y m x l M D I 3 I C h Q Y W d l I D c p L 0 N o Y W 5 n Z W Q g V H l w Z S 5 7 Q 2 9 s d W 1 u M i w x f S Z x d W 9 0 O y w m c X V v d D t T Z W N 0 a W 9 u M S 9 U Y W J s Z T A y N y A o U G F n Z S A 3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y O C U y M C h Q Y W d l J T I w N y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Q w N z M y N D J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2 Y z U 2 N W J i Z C 0 5 Y z Q z L T R h Y z c t Y j g x O S 0 4 M j E z N j R l Y z I 2 M D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4 I C h Q Y W d l I D c p L 0 N o Y W 5 n Z W Q g V H l w Z S 5 7 Q 2 9 s d W 1 u M S w w f S Z x d W 9 0 O y w m c X V v d D t T Z W N 0 a W 9 u M S 9 U Y W J s Z T A y O C A o U G F n Z S A 3 K S 9 D a G F u Z 2 V k I F R 5 c G U u e 0 N v b H V t b j I s M X 0 m c X V v d D s s J n F 1 b 3 Q 7 U 2 V j d G l v b j E v V G F i b G U w M j g g K F B h Z 2 U g N y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j k l M j A o U G F n Z S U y M D c p P C 9 J d G V t U G F 0 a D 4 8 L 0 l 0 Z W 1 M b 2 N h d G l v b j 4 8 U 3 R h Y m x l R W 5 0 c m l l c z 4 8 R W 5 0 c n k g V H l w Z T 0 i Q W R k Z W R U b 0 R h d G F N b 2 R l b C I g V m F s d W U 9 I m w x I i A v P j x F b n R y e S B U e X B l P S J C d W Z m Z X J O Z X h 0 U m V m c m V z a C I g V m F s d W U 9 I m w x I i A v P j x F b n R y e S B U e X B l P S J G a W x s Q 2 9 1 b n Q i I F Z h b H V l P S J s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M z o 0 O D o x M S 4 0 M z E y M j A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l F 1 Z X J 5 S U Q i I F Z h b H V l P S J z M T U y N T U x M j E t M z h h Z S 0 0 M T h j L W J l M z E t N T U 1 M z h k Y j d m Y z F m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O S A o U G F n Z S A 3 K S 9 D a G F u Z 2 V k I F R 5 c G U u e 0 N v b H V t b j E s M H 0 m c X V v d D s s J n F 1 b 3 Q 7 U 2 V j d G l v b j E v V G F i b G U w M j k g K F B h Z 2 U g N y k v Q 2 h h b m d l Z C B U e X B l L n t D b 2 x 1 b W 4 y L D F 9 J n F 1 b 3 Q 7 L C Z x d W 9 0 O 1 N l Y 3 R p b 2 4 x L 1 R h Y m x l M D I 5 I C h Q Y W d l I D c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O S A o U G F n Z S A 3 K S 9 D a G F u Z 2 V k I F R 5 c G U u e 0 N v b H V t b j E s M H 0 m c X V v d D s s J n F 1 b 3 Q 7 U 2 V j d G l v b j E v V G F i b G U w M j k g K F B h Z 2 U g N y k v Q 2 h h b m d l Z C B U e X B l L n t D b 2 x 1 b W 4 y L D F 9 J n F 1 b 3 Q 7 L C Z x d W 9 0 O 1 N l Y 3 R p b 2 4 x L 1 R h Y m x l M D I 5 I C h Q Y W d l I D c p L 0 N o Y W 5 n Z W Q g V H l w Z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M w J T I w K F B h Z 2 U l M j A 3 K T w v S X R l b V B h d G g + P C 9 J d G V t T G 9 j Y X R p b 2 4 + P F N 0 Y W J s Z U V u d H J p Z X M + P E V u d H J 5 I F R 5 c G U 9 I k F k Z G V k V G 9 E Y X R h T W 9 k Z W w i I F Z h b H V l P S J s M S I g L z 4 8 R W 5 0 c n k g V H l w Z T 0 i Q n V m Z m V y T m V 4 d F J l Z n J l c 2 g i I F Z h b H V l P S J s M S I g L z 4 8 R W 5 0 c n k g V H l w Z T 0 i R m l s b E N v d W 5 0 I i B W Y W x 1 Z T 0 i b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M 6 N D g 6 M T E u N D M 5 M T k 5 M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E i I C 8 + P E V u d H J 5 I F R 5 c G U 9 I k l z U H J p d m F 0 Z S I g V m F s d W U 9 I m w w I i A v P j x F b n R y e S B U e X B l P S J R d W V y e U l E I i B W Y W x 1 Z T 0 i c z k 3 M D Y 0 N 2 R k L T h k N z g t N D J m N S 0 5 Z m N h L T R j N 2 R h N m Z h Y T d i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z A g K F B h Z 2 U g N y k v Q 2 h h b m d l Z C B U e X B l L n t D b 2 x 1 b W 4 x L D B 9 J n F 1 b 3 Q 7 L C Z x d W 9 0 O 1 N l Y 3 R p b 2 4 x L 1 R h Y m x l M D M w I C h Q Y W d l I D c p L 0 N o Y W 5 n Z W Q g V H l w Z S 5 7 Q 2 9 s d W 1 u M i w x f S Z x d W 9 0 O y w m c X V v d D t T Z W N 0 a W 9 u M S 9 U Y W J s Z T A z M C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z A g K F B h Z 2 U g N y k v Q 2 h h b m d l Z C B U e X B l L n t D b 2 x 1 b W 4 x L D B 9 J n F 1 b 3 Q 7 L C Z x d W 9 0 O 1 N l Y 3 R p b 2 4 x L 1 R h Y m x l M D M w I C h Q Y W d l I D c p L 0 N o Y W 5 n Z W Q g V H l w Z S 5 7 Q 2 9 s d W 1 u M i w x f S Z x d W 9 0 O y w m c X V v d D t T Z W N 0 a W 9 u M S 9 U Y W J s Z T A z M C A o U G F n Z S A 3 K S 9 D a G F u Z 2 V k I F R 5 c G U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z M S U y M C h Q Y W d l J T I w N y k 8 L 0 l 0 Z W 1 Q Y X R o P j w v S X R l b U x v Y 2 F 0 a W 9 u P j x T d G F i b G V F b n R y a W V z P j x F b n R y e S B U e X B l P S J B Z G R l Z F R v R G F 0 Y U 1 v Z G V s I i B W Y W x 1 Z T 0 i b D E i I C 8 + P E V u d H J 5 I F R 5 c G U 9 I k J 1 Z m Z l c k 5 l e H R S Z W Z y Z X N o I i B W Y W x 1 Z T 0 i b D E i I C 8 + P E V u d H J 5 I F R 5 c G U 9 I k Z p b G x D b 3 V u d C I g V m F s d W U 9 I m w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A z V D E z O j Q 4 O j E x L j Q 2 M j E x N j V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x I i A v P j x F b n R y e S B U e X B l P S J J c 1 B y a X Z h d G U i I F Z h b H V l P S J s M C I g L z 4 8 R W 5 0 c n k g V H l w Z T 0 i U X V l c n l J R C I g V m F s d W U 9 I n M w Y j U y O G M 1 M i 0 2 M D J j L T Q 1 Y j Y t O W U 4 M y 0 0 Y T R j Y T A 4 M D Q 5 Z T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x I C h Q Y W d l I D c p L 0 N o Y W 5 n Z W Q g V H l w Z S 5 7 Q 2 9 s d W 1 u M S w w f S Z x d W 9 0 O y w m c X V v d D t T Z W N 0 a W 9 u M S 9 U Y W J s Z T A z M S A o U G F n Z S A 3 K S 9 D a G F u Z 2 V k I F R 5 c G U u e 0 N v b H V t b j I s M X 0 m c X V v d D s s J n F 1 b 3 Q 7 U 2 V j d G l v b j E v V G F i b G U w M z E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M x I C h Q Y W d l I D c p L 0 N o Y W 5 n Z W Q g V H l w Z S 5 7 Q 2 9 s d W 1 u M S w w f S Z x d W 9 0 O y w m c X V v d D t T Z W N 0 a W 9 u M S 9 U Y W J s Z T A z M S A o U G F n Z S A 3 K S 9 D a G F u Z 2 V k I F R 5 c G U u e 0 N v b H V t b j I s M X 0 m c X V v d D s s J n F 1 b 3 Q 7 U 2 V j d G l v b j E v V G F i b G U w M z E g K F B h Z 2 U g N y k v Q 2 h h b m d l Z C B U e X B l L n t D b 2 x 1 b W 4 z L D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X B w Z W 5 k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M 1 Q x N D o w M j o 0 N y 4 x M j Y 0 N T Q 5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Q 2 N j Z h M W Y t Z m M 4 M S 0 0 Y 2 Z k L W I 2 O G E t Y m V m M 2 R i M z h k N T k z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0 F 1 d G 9 S Z W 1 v d m V k Q 2 9 s d W 1 u c z E u e 0 N v b H V t b j E s M H 0 m c X V v d D s s J n F 1 b 3 Q 7 U 2 V j d G l v b j E v Q X B w Z W 5 k M S 9 B d X R v U m V t b 3 Z l Z E N v b H V t b n M x L n t D b 2 x 1 b W 4 y L D F 9 J n F 1 b 3 Q 7 L C Z x d W 9 0 O 1 N l Y 3 R p b 2 4 x L 0 F w c G V u Z D E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c H B l b m Q x L 0 F 1 d G 9 S Z W 1 v d m V k Q 2 9 s d W 1 u c z E u e 0 N v b H V t b j E s M H 0 m c X V v d D s s J n F 1 b 3 Q 7 U 2 V j d G l v b j E v Q X B w Z W 5 k M S 9 B d X R v U m V t b 3 Z l Z E N v b H V t b n M x L n t D b 2 x 1 b W 4 y L D F 9 J n F 1 b 3 Q 7 L C Z x d W 9 0 O 1 N l Y 3 R p b 2 4 x L 0 F w c G V u Z D E v Q X V 0 b 1 J l b W 9 2 Z W R D b 2 x 1 b W 5 z M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M p L 1 R h Y m x l M D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z K S 9 U Y W J s Z T A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2 J T I w K F B h Z 2 U l M j A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v V G F i b G U w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y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Q p L 1 R h Y m x l M D A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4 J T I w K F B h Z 2 U l M j A 0 K S 9 U Y W J s Z T A w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4 J T I w K F B h Z 2 U l M j A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S U y M C h Q Y W d l J T I w N C k v V G F i b G U w M D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S U y M C h Q Y W d l J T I w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L 1 R h Y m x l M D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E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x J T I w K F B h Z 2 U l M j A 1 K S 9 U Y W J s Z T A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x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y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i U y M C h Q Y W d l J T I w N S k v V G F i b G U w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i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L 1 R h Y m x l M D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Q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0 J T I w K F B h Z 2 U l M j A 1 K S 9 U Y W J s Z T A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0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1 J T I w K F B h Z 2 U l M j A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S U y M C h Q Y W d l J T I w N S k v V G F i b G U w M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S U y M C h Q Y W d l J T I w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L 1 R h Y m x l M D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c l M j A o U G F n Z S U y M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3 J T I w K F B h Z 2 U l M j A 1 K S 9 U Y W J s Z T A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3 J T I w K F B h Z 2 U l M j A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C U y M C h Q Y W d l J T I w N i k v V G F i b G U w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C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L 1 R h Y m x l M D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A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w J T I w K F B h Z 2 U l M j A 2 K S 9 U Y W J s Z T A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w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x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S U y M C h Q Y W d l J T I w N i k v V G F i b G U w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S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L 1 R h Y m x l M D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M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z J T I w K F B h Z 2 U l M j A 2 K S 9 U Y W J s Z T A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z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0 J T I w K F B h Z 2 U l M j A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C U y M C h Q Y W d l J T I w N i k v V G F i b G U w M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C U y M C h Q Y W d l J T I w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L 1 R h Y m x l M D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Y l M j A o U G F n Z S U y M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2 K S 9 U Y W J s Z T A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y U y M C h Q Y W d l J T I w N y k v V G F i b G U w M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y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L 1 R h Y m x l M D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k l M j A o U G F n Z S U y M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5 J T I w K F B h Z 2 U l M j A 3 K S 9 U Y W J s Z T A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5 J T I w K F B h Z 2 U l M j A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C U y M C h Q Y W d l J T I w N y k v V G F i b G U w M z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C U y M C h Q Y W d l J T I w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L 1 R h Y m x l M D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B w Z W 5 k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M p J T I w K D I p P C 9 J d G V t U G F 0 a D 4 8 L 0 l 0 Z W 1 M b 2 N h d G l v b j 4 8 U 3 R h Y m x l R W 5 0 c m l l c z 4 8 R W 5 0 c n k g V H l w Z T 0 i R m l s b G V k Q 2 9 t c G x l d G V S Z X N 1 b H R U b 1 d v c m t z a G V l d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F 1 Z X J 5 S U Q i I F Z h b H V l P S J z N z c x Y m M z N m Q t Y 2 N l M C 0 0 Z j B j L T k 1 Y 2 E t M T M 3 N G J k N T Y 0 M T c 0 I i A v P j x F b n R y e S B U e X B l P S J G a W x s T G F z d F V w Z G F 0 Z W Q i I F Z h b H V l P S J k M j A y N S 0 w M S 0 x N F Q x N D o x O T o x M y 4 5 M j M x N j c 0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y k v Q 2 h h b m d l Z C B U e X B l L n t D b 2 x 1 b W 4 x L D B 9 J n F 1 b 3 Q 7 L C Z x d W 9 0 O 1 N l Y 3 R p b 2 4 x L 1 R h Y m x l M D A x I C h Q Y W d l I D M p L 0 N o Y W 5 n Z W Q g V H l w Z S 5 7 Q 2 9 s d W 1 u M i w x f S Z x d W 9 0 O y w m c X V v d D t T Z W N 0 a W 9 u M S 9 U Y W J s Z T A w M S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E g K F B h Z 2 U g M y k v Q 2 h h b m d l Z C B U e X B l L n t D b 2 x 1 b W 4 x L D B 9 J n F 1 b 3 Q 7 L C Z x d W 9 0 O 1 N l Y 3 R p b 2 4 x L 1 R h Y m x l M D A x I C h Q Y W d l I D M p L 0 N o Y W 5 n Z W Q g V H l w Z S 5 7 Q 2 9 s d W 1 u M i w x f S Z x d W 9 0 O y w m c X V v d D t T Z W N 0 a W 9 u M S 9 U Y W J s Z T A w M S A o U G F n Z S A z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z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y k l M j A o M i k v V G F i b G U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y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Y j g w M T B k M G E t M T l i O S 0 0 Y 2 F h L T g y N z k t Y T B j Y W F l M j J i N D g w I i A v P j x F b n R y e S B U e X B l P S J G a W x s T G F z d F V w Z G F 0 Z W Q i I F Z h b H V l P S J k M j A y N S 0 w M S 0 x N F Q x N D o x O T o x M y 4 5 O D E w M T M y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y k v Q 2 h h b m d l Z C B U e X B l L n t D b 2 x 1 b W 4 x L D B 9 J n F 1 b 3 Q 7 L C Z x d W 9 0 O 1 N l Y 3 R p b 2 4 x L 1 R h Y m x l M D A y I C h Q Y W d l I D M p L 0 N o Y W 5 n Z W Q g V H l w Z S 5 7 Q 2 9 s d W 1 u M i w x f S Z x d W 9 0 O y w m c X V v d D t T Z W N 0 a W 9 u M S 9 U Y W J s Z T A w M i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I g K F B h Z 2 U g M y k v Q 2 h h b m d l Z C B U e X B l L n t D b 2 x 1 b W 4 x L D B 9 J n F 1 b 3 Q 7 L C Z x d W 9 0 O 1 N l Y 3 R p b 2 4 x L 1 R h Y m x l M D A y I C h Q Y W d l I D M p L 0 N o Y W 5 n Z W Q g V H l w Z S 5 7 Q 2 9 s d W 1 u M i w x f S Z x d W 9 0 O y w m c X V v d D t T Z W N 0 a W 9 u M S 9 U Y W J s Z T A w M i A o U G F n Z S A z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y J T I w K F B h Z 2 U l M j A z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y k l M j A o M i k v V G F i b G U w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Z G Q w Z T E w Z G E t Y W E z N S 0 0 M G M 1 L W J j M z E t M W Q 3 Y z B k Z j I 2 Z j c w I i A v P j x F b n R y e S B U e X B l P S J G a W x s T G F z d F V w Z G F 0 Z W Q i I F Z h b H V l P S J k M j A y N S 0 w M S 0 x N F Q x N D o x O T o x M y 4 5 O D g 5 O T E x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y k v Q 2 h h b m d l Z C B U e X B l L n t D b 2 x 1 b W 4 x L D B 9 J n F 1 b 3 Q 7 L C Z x d W 9 0 O 1 N l Y 3 R p b 2 4 x L 1 R h Y m x l M D A z I C h Q Y W d l I D M p L 0 N o Y W 5 n Z W Q g V H l w Z S 5 7 Q 2 9 s d W 1 u M i w x f S Z x d W 9 0 O y w m c X V v d D t T Z W N 0 a W 9 u M S 9 U Y W J s Z T A w M y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M g K F B h Z 2 U g M y k v Q 2 h h b m d l Z C B U e X B l L n t D b 2 x 1 b W 4 x L D B 9 J n F 1 b 3 Q 7 L C Z x d W 9 0 O 1 N l Y 3 R p b 2 4 x L 1 R h Y m x l M D A z I C h Q Y W d l I D M p L 0 N o Y W 5 n Z W Q g V H l w Z S 5 7 Q 2 9 s d W 1 u M i w x f S Z x d W 9 0 O y w m c X V v d D t T Z W N 0 a W 9 u M S 9 U Y W J s Z T A w M y A o U G F n Z S A z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z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l M j A o M i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y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N k O G I 3 N 2 Q w N C 0 3 N z l l L T Q 4 M m Q t O D c z Y i 0 3 N D R k Z T M z Z m M 1 M G Y i I C 8 + P E V u d H J 5 I F R 5 c G U 9 I k Z p b G x M Y X N 0 V X B k Y X R l Z C I g V m F s d W U 9 I m Q y M D I 1 L T A x L T E 0 V D E 0 O j E 5 O j E 0 L j A w M D k 1 O D l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C A o U G F n Z S A z K S 9 D a G F u Z 2 V k I F R 5 c G U u e 0 N v b H V t b j E s M H 0 m c X V v d D s s J n F 1 b 3 Q 7 U 2 V j d G l v b j E v V G F i b G U w M D Q g K F B h Z 2 U g M y k v Q 2 h h b m d l Z C B U e X B l L n t D b 2 x 1 b W 4 y L D F 9 J n F 1 b 3 Q 7 L C Z x d W 9 0 O 1 N l Y 3 R p b 2 4 x L 1 R h Y m x l M D A 0 I C h Q Y W d l I D M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N C A o U G F n Z S A z K S 9 D a G F u Z 2 V k I F R 5 c G U u e 0 N v b H V t b j E s M H 0 m c X V v d D s s J n F 1 b 3 Q 7 U 2 V j d G l v b j E v V G F i b G U w M D Q g K F B h Z 2 U g M y k v Q 2 h h b m d l Z C B U e X B l L n t D b 2 x 1 b W 4 y L D F 9 J n F 1 b 3 Q 7 L C Z x d W 9 0 O 1 N l Y 3 R p b 2 4 x L 1 R h Y m x l M D A 0 I C h Q Y W d l I D M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Q l M j A o U G F n Z S U y M D M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z K S U y M C g y K S 9 U Y W J s Z T A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z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1 J T I w K F B h Z 2 U l M j A z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R d W V y e U l E I i B W Y W x 1 Z T 0 i c 2 N j O W N l M j g 1 L W M y Y 2 M t N D c z M y 0 4 Z T A x L T d i Y m R l M G N k N j Y 0 Z i I g L z 4 8 R W 5 0 c n k g V H l w Z T 0 i R m l s b E x h c 3 R V c G R h d G V k I i B W Y W x 1 Z T 0 i Z D I w M j U t M D E t M T R U M T Q 6 M T k 6 M T Q u M D A 3 O T Q x M 1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1 I C h Q Y W d l I D M p L 0 N o Y W 5 n Z W Q g V H l w Z S 5 7 Q 2 9 s d W 1 u M S w w f S Z x d W 9 0 O y w m c X V v d D t T Z W N 0 a W 9 u M S 9 U Y W J s Z T A w N S A o U G F n Z S A z K S 9 D a G F u Z 2 V k I F R 5 c G U u e 0 N v b H V t b j I s M X 0 m c X V v d D s s J n F 1 b 3 Q 7 U 2 V j d G l v b j E v V G F i b G U w M D U g K F B h Z 2 U g M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1 I C h Q Y W d l I D M p L 0 N o Y W 5 n Z W Q g V H l w Z S 5 7 Q 2 9 s d W 1 u M S w w f S Z x d W 9 0 O y w m c X V v d D t T Z W N 0 a W 9 u M S 9 U Y W J s Z T A w N S A o U G F n Z S A z K S 9 D a G F u Z 2 V k I F R 5 c G U u e 0 N v b H V t b j I s M X 0 m c X V v d D s s J n F 1 b 3 Q 7 U 2 V j d G l v b j E v V G F i b G U w M D U g K F B h Z 2 U g M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S U y M C h Q Y W d l J T I w M y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M p J T I w K D I p L 1 R h Y m x l M D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M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M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M 2 M D d m Y m I t Z W Q z N y 0 0 M m F l L T g 1 N D A t M T Z h Z j Z i Z m U y M j h h I i A v P j x F b n R y e S B U e X B l P S J G a W x s T G F z d F V w Z G F 0 Z W Q i I F Z h b H V l P S J k M j A y N S 0 w M S 0 x N F Q x N D o x O T o x N C 4 w M T Y 5 M T c y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D Y g K F B h Z 2 U g M y k v Q 2 h h b m d l Z C B U e X B l L n t D b 2 x 1 b W 4 x L D B 9 J n F 1 b 3 Q 7 L C Z x d W 9 0 O 1 N l Y 3 R p b 2 4 x L 1 R h Y m x l M D A 2 I C h Q Y W d l I D M p L 0 N o Y W 5 n Z W Q g V H l w Z S 5 7 Q 2 9 s d W 1 u M i w x f S Z x d W 9 0 O y w m c X V v d D t T Z W N 0 a W 9 u M S 9 U Y W J s Z T A w N i A o U G F n Z S A z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2 J T I w K F B h Z 2 U l M j A z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l M j A o M i k v V G F i b G U w M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i U y M C h Q Y W d l J T I w M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y U y M C h Q Y W d l J T I w N C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M y O T B l N D M 4 O S 0 w M D J k L T Q 4 O D Y t O D Q 1 Y S 0 1 Z T U y Y z c 0 M D B m N D k i I C 8 + P E V u d H J 5 I F R 5 c G U 9 I k Z p b G x M Y X N 0 V X B k Y X R l Z C I g V m F s d W U 9 I m Q y M D I 1 L T A x L T E 0 V D E 0 O j E 5 O j E 0 L j A y M D k w N j Z a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N y A o U G F n Z S A 0 K S 9 D a G F u Z 2 V k I F R 5 c G U u e 0 N v b H V t b j E s M H 0 m c X V v d D s s J n F 1 b 3 Q 7 U 2 V j d G l v b j E v V G F i b G U w M D c g K F B h Z 2 U g N C k v Q 2 h h b m d l Z C B U e X B l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3 I C h Q Y W d l I D Q p L 0 N o Y W 5 n Z W Q g V H l w Z S 5 7 Q 2 9 s d W 1 u M S w w f S Z x d W 9 0 O y w m c X V v d D t T Z W N 0 a W 9 u M S 9 U Y W J s Z T A w N y A o U G F n Z S A 0 K S 9 D a G F u Z 2 V k I F R 5 c G U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3 J T I w K F B h Z 2 U l M j A 0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y U y M C h Q Y W d l J T I w N C k l M j A o M i k v V G F i b G U w M D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y U y M C h Q Y W d l J T I w N C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O C U y M C h Q Y W d l J T I w N C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M x Y z c 2 M z E 2 Y i 1 h O T Z h L T R i N m Q t O T Y x Y i 0 2 M z J h Y W Q x M W R m Z W Y i I C 8 + P E V u d H J 5 I F R 5 c G U 9 I k Z p b G x M Y X N 0 V X B k Y X R l Z C I g V m F s d W U 9 I m Q y M D I 1 L T A x L T E 0 V D E 0 O j E 5 O j E 0 L j A y N T g 5 M T N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O C A o U G F n Z S A 0 K S 9 D a G F u Z 2 V k I F R 5 c G U u e 0 N v b H V t b j E s M H 0 m c X V v d D s s J n F 1 b 3 Q 7 U 2 V j d G l v b j E v V G F i b G U w M D g g K F B h Z 2 U g N C k v Q 2 h h b m d l Z C B U e X B l L n t D b 2 x 1 b W 4 y L D F 9 J n F 1 b 3 Q 7 L C Z x d W 9 0 O 1 N l Y 3 R p b 2 4 x L 1 R h Y m x l M D A 4 I C h Q Y W d l I D Q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w O C A o U G F n Z S A 0 K S 9 D a G F u Z 2 V k I F R 5 c G U u e 0 N v b H V t b j E s M H 0 m c X V v d D s s J n F 1 b 3 Q 7 U 2 V j d G l v b j E v V G F i b G U w M D g g K F B h Z 2 U g N C k v Q 2 h h b m d l Z C B U e X B l L n t D b 2 x 1 b W 4 y L D F 9 J n F 1 b 3 Q 7 L C Z x d W 9 0 O 1 N l Y 3 R p b 2 4 x L 1 R h Y m x l M D A 4 I C h Q Y W d l I D Q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g l M j A o U G F n Z S U y M D Q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4 J T I w K F B h Z 2 U l M j A 0 K S U y M C g y K S 9 U Y W J s Z T A w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4 J T I w K F B h Z 2 U l M j A 0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0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R d W V y e U l E I i B W Y W x 1 Z T 0 i c 2 Y 2 O T I 4 Z G R l L T M y M D U t N D V h O C 1 i M j Y y L T d i O G V i Y m F h M j d j N i I g L z 4 8 R W 5 0 c n k g V H l w Z T 0 i R m l s b E x h c 3 R V c G R h d G V k I i B W Y W x 1 Z T 0 i Z D I w M j U t M D E t M T R U M T Q 6 M T k 6 M T Q u M D M w O D c 4 N F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5 I C h Q Y W d l I D Q p L 0 N o Y W 5 n Z W Q g V H l w Z S 5 7 Q 2 9 s d W 1 u M S w w f S Z x d W 9 0 O y w m c X V v d D t T Z W N 0 a W 9 u M S 9 U Y W J s Z T A w O S A o U G F n Z S A 0 K S 9 D a G F u Z 2 V k I F R 5 c G U u e 0 N v b H V t b j I s M X 0 m c X V v d D s s J n F 1 b 3 Q 7 U 2 V j d G l v b j E v V G F i b G U w M D k g K F B h Z 2 U g N C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A 5 I C h Q Y W d l I D Q p L 0 N o Y W 5 n Z W Q g V H l w Z S 5 7 Q 2 9 s d W 1 u M S w w f S Z x d W 9 0 O y w m c X V v d D t T Z W N 0 a W 9 u M S 9 U Y W J s Z T A w O S A o U G F n Z S A 0 K S 9 D a G F u Z 2 V k I F R 5 c G U u e 0 N v b H V t b j I s M X 0 m c X V v d D s s J n F 1 b 3 Q 7 U 2 V j d G l v b j E v V G F i b G U w M D k g K F B h Z 2 U g N C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O S U y M C h Q Y W d l J T I w N C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J T I w K D I p L 1 R h Y m x l M D A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Q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Q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g 2 Y 2 I 0 M z U t N z g 3 O C 0 0 O T A 5 L W I 5 M 2 U t M G U z Z m J i O G Y 0 Z T g w I i A v P j x F b n R y e S B U e X B l P S J G a W x s T G F z d F V w Z G F 0 Z W Q i I F Z h b H V l P S J k M j A y N S 0 w M S 0 x N F Q x N D o x O T o x N C 4 w M z U 4 N j Y 0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A g K F B h Z 2 U g N C k v Q 2 h h b m d l Z C B U e X B l L n t D b 2 x 1 b W 4 x L D B 9 J n F 1 b 3 Q 7 L C Z x d W 9 0 O 1 N l Y 3 R p b 2 4 x L 1 R h Y m x l M D E w I C h Q Y W d l I D Q p L 0 N o Y W 5 n Z W Q g V H l w Z S 5 7 Q 2 9 s d W 1 u M i w x f S Z x d W 9 0 O y w m c X V v d D t T Z W N 0 a W 9 u M S 9 U Y W J s Z T A x M C A o U G F n Z S A 0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A g K F B h Z 2 U g N C k v Q 2 h h b m d l Z C B U e X B l L n t D b 2 x 1 b W 4 x L D B 9 J n F 1 b 3 Q 7 L C Z x d W 9 0 O 1 N l Y 3 R p b 2 4 x L 1 R h Y m x l M D E w I C h Q Y W d l I D Q p L 0 N o Y W 5 n Z W Q g V H l w Z S 5 7 Q 2 9 s d W 1 u M i w x f S Z x d W 9 0 O y w m c X V v d D t T Z W N 0 a W 9 u M S 9 U Y W J s Z T A x M C A o U G F n Z S A 0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w J T I w K F B h Z 2 U l M j A 0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l M j A o M i k v V G F i b G U w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N C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S U y M C h Q Y W d l J T I w N S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N h O G N l Y j F i Z S 1 j Y z g 4 L T Q 4 Z W M t O G I y Z C 1 m Z G M w Z m U 2 O W M x Z j g i I C 8 + P E V u d H J 5 I F R 5 c G U 9 I k Z p b G x M Y X N 0 V X B k Y X R l Z C I g V m F s d W U 9 I m Q y M D I 1 L T A x L T E 0 V D E 0 O j E 5 O j E 0 L j A z O T g 1 N T B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M S A o U G F n Z S A 1 K S 9 D a G F u Z 2 V k I F R 5 c G U u e 0 N v b H V t b j E s M H 0 m c X V v d D s s J n F 1 b 3 Q 7 U 2 V j d G l v b j E v V G F i b G U w M T E g K F B h Z 2 U g N S k v Q 2 h h b m d l Z C B U e X B l L n t D b 2 x 1 b W 4 y L D F 9 J n F 1 b 3 Q 7 L C Z x d W 9 0 O 1 N l Y 3 R p b 2 4 x L 1 R h Y m x l M D E x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M S A o U G F n Z S A 1 K S 9 D a G F u Z 2 V k I F R 5 c G U u e 0 N v b H V t b j E s M H 0 m c X V v d D s s J n F 1 b 3 Q 7 U 2 V j d G l v b j E v V G F i b G U w M T E g K F B h Z 2 U g N S k v Q 2 h h b m d l Z C B U e X B l L n t D b 2 x 1 b W 4 y L D F 9 J n F 1 b 3 Q 7 L C Z x d W 9 0 O 1 N l Y 3 R p b 2 4 x L 1 R h Y m x l M D E x I C h Q Y W d l I D U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E l M j A o U G F n Z S U y M D U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x J T I w K F B h Z 2 U l M j A 1 K S U y M C g y K S 9 U Y W J s Z T A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x J T I w K F B h Z 2 U l M j A 1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y J T I w K F B h Z 2 U l M j A 1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R d W V y e U l E I i B W Y W x 1 Z T 0 i c z A 5 M z J j O W Y z L T Z j Z D A t N D c 2 Z C 0 5 M D F k L T c 0 Y j B m O W J i N j Q 3 Z C I g L z 4 8 R W 5 0 c n k g V H l w Z T 0 i R m l s b E x h c 3 R V c G R h d G V k I i B W Y W x 1 Z T 0 i Z D I w M j U t M D E t M T R U M T Q 6 M T k 6 M T Q u M D Q z O D Q z N 1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y I C h Q Y W d l I D U p L 0 N o Y W 5 n Z W Q g V H l w Z S 5 7 Q 2 9 s d W 1 u M S w w f S Z x d W 9 0 O y w m c X V v d D t T Z W N 0 a W 9 u M S 9 U Y W J s Z T A x M i A o U G F n Z S A 1 K S 9 D a G F u Z 2 V k I F R 5 c G U u e 0 N v b H V t b j I s M X 0 m c X V v d D s s J n F 1 b 3 Q 7 U 2 V j d G l v b j E v V G F i b G U w M T I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y I C h Q Y W d l I D U p L 0 N o Y W 5 n Z W Q g V H l w Z S 5 7 Q 2 9 s d W 1 u M S w w f S Z x d W 9 0 O y w m c X V v d D t T Z W N 0 a W 9 u M S 9 U Y W J s Z T A x M i A o U G F n Z S A 1 K S 9 D a G F u Z 2 V k I F R 5 c G U u e 0 N v b H V t b j I s M X 0 m c X V v d D s s J n F 1 b 3 Q 7 U 2 V j d G l v b j E v V G F i b G U w M T I g K F B h Z 2 U g N S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x M i U y M C h Q Y W d l J T I w N S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J T I w K D I p L 1 R h Y m x l M D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I l M j A o U G F n Z S U y M D U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M l M j A o U G F n Z S U y M D U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Y T I 1 Y T U y Y m I t M z I 1 N y 0 0 O G Q 1 L W I 0 M m Y t Y z R h Y T J m Z j Y y N m I 2 I i A v P j x F b n R y e S B U e X B l P S J G a W x s T G F z d F V w Z G F 0 Z W Q i I F Z h b H V l P S J k M j A y N S 0 w M S 0 x N F Q x N D o x O T o x N C 4 w N D c 4 M z I 2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M g K F B h Z 2 U g N S k v Q 2 h h b m d l Z C B U e X B l L n t D b 2 x 1 b W 4 x L D B 9 J n F 1 b 3 Q 7 L C Z x d W 9 0 O 1 N l Y 3 R p b 2 4 x L 1 R h Y m x l M D E z I C h Q Y W d l I D U p L 0 N o Y W 5 n Z W Q g V H l w Z S 5 7 Q 2 9 s d W 1 u M i w x f S Z x d W 9 0 O y w m c X V v d D t T Z W N 0 a W 9 u M S 9 U Y W J s Z T A x M y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M g K F B h Z 2 U g N S k v Q 2 h h b m d l Z C B U e X B l L n t D b 2 x 1 b W 4 x L D B 9 J n F 1 b 3 Q 7 L C Z x d W 9 0 O 1 N l Y 3 R p b 2 4 x L 1 R h Y m x l M D E z I C h Q Y W d l I D U p L 0 N o Y W 5 n Z W Q g V H l w Z S 5 7 Q 2 9 s d W 1 u M i w x f S Z x d W 9 0 O y w m c X V v d D t T Z W N 0 a W 9 u M S 9 U Y W J s Z T A x M y A o U G F n Z S A 1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z J T I w K F B h Z 2 U l M j A 1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l M j A o M i k v V G F i b G U w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y U y M C h Q Y W d l J T I w N S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C U y M C h Q Y W d l J T I w N S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M w Z W R j M m I 0 M C 0 w Y j A 4 L T Q 1 N D I t Y T B i Y S 0 z M 2 E 2 Z W M 3 Y W N l N z A i I C 8 + P E V u d H J 5 I F R 5 c G U 9 I k Z p b G x M Y X N 0 V X B k Y X R l Z C I g V m F s d W U 9 I m Q y M D I 1 L T A x L T E 0 V D E 0 O j E 5 O j E 0 L j A 1 N T g x M z Z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C A o U G F n Z S A 1 K S 9 D a G F u Z 2 V k I F R 5 c G U u e 0 N v b H V t b j E s M H 0 m c X V v d D s s J n F 1 b 3 Q 7 U 2 V j d G l v b j E v V G F i b G U w M T Q g K F B h Z 2 U g N S k v Q 2 h h b m d l Z C B U e X B l L n t D b 2 x 1 b W 4 y L D F 9 J n F 1 b 3 Q 7 L C Z x d W 9 0 O 1 N l Y 3 R p b 2 4 x L 1 R h Y m x l M D E 0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C A o U G F n Z S A 1 K S 9 D a G F u Z 2 V k I F R 5 c G U u e 0 N v b H V t b j E s M H 0 m c X V v d D s s J n F 1 b 3 Q 7 U 2 V j d G l v b j E v V G F i b G U w M T Q g K F B h Z 2 U g N S k v Q 2 h h b m d l Z C B U e X B l L n t D b 2 x 1 b W 4 y L D F 9 J n F 1 b 3 Q 7 L C Z x d W 9 0 O 1 N l Y 3 R p b 2 4 x L 1 R h Y m x l M D E 0 I C h Q Y W d l I D U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Q l M j A o U G F n Z S U y M D U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0 J T I w K F B h Z 2 U l M j A 1 K S U y M C g y K S 9 U Y W J s Z T A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0 J T I w K F B h Z 2 U l M j A 1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1 J T I w K F B h Z 2 U l M j A 1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R d W V y e U l E I i B W Y W x 1 Z T 0 i c 2 Q 2 Y j g 2 Y j l k L T Q 1 O T c t N D l m M C 0 5 Z D F j L W Z l M T Y y M G R k M G N k Y i I g L z 4 8 R W 5 0 c n k g V H l w Z T 0 i R m l s b E x h c 3 R V c G R h d G V k I i B W Y W x 1 Z T 0 i Z D I w M j U t M D E t M T R U M T Q 6 M T k 6 M T Q u M D Y y N z k z N V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1 I C h Q Y W d l I D U p L 0 N o Y W 5 n Z W Q g V H l w Z S 5 7 Q 2 9 s d W 1 u M S w w f S Z x d W 9 0 O y w m c X V v d D t T Z W N 0 a W 9 u M S 9 U Y W J s Z T A x N S A o U G F n Z S A 1 K S 9 D a G F u Z 2 V k I F R 5 c G U u e 0 N v b H V t b j I s M X 0 m c X V v d D s s J n F 1 b 3 Q 7 U 2 V j d G l v b j E v V G F i b G U w M T U g K F B h Z 2 U g N S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1 I C h Q Y W d l I D U p L 0 N o Y W 5 n Z W Q g V H l w Z S 5 7 Q 2 9 s d W 1 u M S w w f S Z x d W 9 0 O y w m c X V v d D t T Z W N 0 a W 9 u M S 9 U Y W J s Z T A x N S A o U G F n Z S A 1 K S 9 D a G F u Z 2 V k I F R 5 c G U u e 0 N v b H V t b j I s M X 0 m c X V v d D s s J n F 1 b 3 Q 7 U 2 V j d G l v b j E v V G F i b G U w M T U g K F B h Z 2 U g N S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x N S U y M C h Q Y W d l J T I w N S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J T I w K D I p L 1 R h Y m x l M D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U l M j A o U G F n Z S U y M D U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Y l M j A o U G F n Z S U y M D U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N T c 3 N j k z M j Y t Z G Q 5 O S 0 0 Z D k y L W I z M j c t M z c 3 Z j N h M G U w N T d m I i A v P j x F b n R y e S B U e X B l P S J G a W x s T G F z d F V w Z G F 0 Z W Q i I F Z h b H V l P S J k M j A y N S 0 w M S 0 x N F Q x N D o x O T o x N C 4 w N j g 3 N z Y y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Y g K F B h Z 2 U g N S k v Q 2 h h b m d l Z C B U e X B l L n t D b 2 x 1 b W 4 x L D B 9 J n F 1 b 3 Q 7 L C Z x d W 9 0 O 1 N l Y 3 R p b 2 4 x L 1 R h Y m x l M D E 2 I C h Q Y W d l I D U p L 0 N o Y W 5 n Z W Q g V H l w Z S 5 7 Q 2 9 s d W 1 u M i w x f S Z x d W 9 0 O y w m c X V v d D t T Z W N 0 a W 9 u M S 9 U Y W J s Z T A x N i A o U G F n Z S A 1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Y g K F B h Z 2 U g N S k v Q 2 h h b m d l Z C B U e X B l L n t D b 2 x 1 b W 4 x L D B 9 J n F 1 b 3 Q 7 L C Z x d W 9 0 O 1 N l Y 3 R p b 2 4 x L 1 R h Y m x l M D E 2 I C h Q Y W d l I D U p L 0 N o Y W 5 n Z W Q g V H l w Z S 5 7 Q 2 9 s d W 1 u M i w x f S Z x d W 9 0 O y w m c X V v d D t T Z W N 0 a W 9 u M S 9 U Y W J s Z T A x N i A o U G F n Z S A 1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2 J T I w K F B h Z 2 U l M j A 1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l M j A o M i k v V G F i b G U w M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i U y M C h Q Y W d l J T I w N S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N y U y M C h Q Y W d l J T I w N S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N h N T U w N D d h Z i 0 1 Z m Y 0 L T Q 4 Y z E t O D A 3 N C 0 1 N G U w M D F l Z T c 0 N 2 I i I C 8 + P E V u d H J 5 I F R 5 c G U 9 I k Z p b G x M Y X N 0 V X B k Y X R l Z C I g V m F s d W U 9 I m Q y M D I 1 L T A x L T E 0 V D E 0 O j E 5 O j E 0 L j A 3 M z c z M j Z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N y A o U G F n Z S A 1 K S 9 D a G F u Z 2 V k I F R 5 c G U u e 0 N v b H V t b j E s M H 0 m c X V v d D s s J n F 1 b 3 Q 7 U 2 V j d G l v b j E v V G F i b G U w M T c g K F B h Z 2 U g N S k v Q 2 h h b m d l Z C B U e X B l L n t D b 2 x 1 b W 4 y L D F 9 J n F 1 b 3 Q 7 L C Z x d W 9 0 O 1 N l Y 3 R p b 2 4 x L 1 R h Y m x l M D E 3 I C h Q Y W d l I D U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x N y A o U G F n Z S A 1 K S 9 D a G F u Z 2 V k I F R 5 c G U u e 0 N v b H V t b j E s M H 0 m c X V v d D s s J n F 1 b 3 Q 7 U 2 V j d G l v b j E v V G F i b G U w M T c g K F B h Z 2 U g N S k v Q 2 h h b m d l Z C B U e X B l L n t D b 2 x 1 b W 4 y L D F 9 J n F 1 b 3 Q 7 L C Z x d W 9 0 O 1 N l Y 3 R p b 2 4 x L 1 R h Y m x l M D E 3 I C h Q Y W d l I D U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c l M j A o U G F n Z S U y M D U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3 J T I w K F B h Z 2 U l M j A 1 K S U y M C g y K S 9 U Y W J s Z T A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3 J T I w K F B h Z 2 U l M j A 1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J T I w K F B h Z 2 U l M j A 2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R d W V y e U l E I i B W Y W x 1 Z T 0 i c 2 J j Y z I x M D h h L T M 3 O G Q t N D I z Z C 0 4 M j E 1 L T U 1 M 2 F j Z T V l N D I z Y S I g L z 4 8 R W 5 0 c n k g V H l w Z T 0 i R m l s b E x h c 3 R V c G R h d G V k I i B W Y W x 1 Z T 0 i Z D I w M j U t M D E t M T R U M T Q 6 M T k 6 M T Q u M D c 3 N z I x M l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4 I C h Q Y W d l I D Y p L 0 N o Y W 5 n Z W Q g V H l w Z S 5 7 Q 2 9 s d W 1 u M S w w f S Z x d W 9 0 O y w m c X V v d D t T Z W N 0 a W 9 u M S 9 U Y W J s Z T A x O C A o U G F n Z S A 2 K S 9 D a G F u Z 2 V k I F R 5 c G U u e 0 N v b H V t b j I s M X 0 m c X V v d D s s J n F 1 b 3 Q 7 U 2 V j d G l v b j E v V G F i b G U w M T g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E 4 I C h Q Y W d l I D Y p L 0 N o Y W 5 n Z W Q g V H l w Z S 5 7 Q 2 9 s d W 1 u M S w w f S Z x d W 9 0 O y w m c X V v d D t T Z W N 0 a W 9 u M S 9 U Y W J s Z T A x O C A o U G F n Z S A 2 K S 9 D a G F u Z 2 V k I F R 5 c G U u e 0 N v b H V t b j I s M X 0 m c X V v d D s s J n F 1 b 3 Q 7 U 2 V j d G l v b j E v V G F i b G U w M T g g K F B h Z 2 U g N i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x O C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J T I w K D I p L 1 R h Y m x l M D E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g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k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W Q 1 O T I y M z g t M T M z N C 0 0 N D c y L W I 2 Z W Q t M 2 Q w Z D E 4 O T Y z Z m M x I i A v P j x F b n R y e S B U e X B l P S J G a W x s T G F z d F V w Z G F 0 Z W Q i I F Z h b H V l P S J k M j A y N S 0 w M S 0 x N F Q x N D o x O T o x N C 4 w O D E 3 M T A 1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k g K F B h Z 2 U g N i k v Q 2 h h b m d l Z C B U e X B l L n t D b 2 x 1 b W 4 x L D B 9 J n F 1 b 3 Q 7 L C Z x d W 9 0 O 1 N l Y 3 R p b 2 4 x L 1 R h Y m x l M D E 5 I C h Q Y W d l I D Y p L 0 N o Y W 5 n Z W Q g V H l w Z S 5 7 Q 2 9 s d W 1 u M i w x f S Z x d W 9 0 O y w m c X V v d D t T Z W N 0 a W 9 u M S 9 U Y W J s Z T A x O S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T k g K F B h Z 2 U g N i k v Q 2 h h b m d l Z C B U e X B l L n t D b 2 x 1 b W 4 x L D B 9 J n F 1 b 3 Q 7 L C Z x d W 9 0 O 1 N l Y 3 R p b 2 4 x L 1 R h Y m x l M D E 5 I C h Q Y W d l I D Y p L 0 N o Y W 5 n Z W Q g V H l w Z S 5 7 Q 2 9 s d W 1 u M i w x f S Z x d W 9 0 O y w m c X V v d D t T Z W N 0 a W 9 u M S 9 U Y W J s Z T A x O S A o U G F n Z S A 2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E 5 J T I w K F B h Z 2 U l M j A 2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l M j A o M i k v V G F i b G U w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S U y M C h Q Y W d l J T I w N i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C U y M C h Q Y W d l J T I w N i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N h M W J i N z I w N i 1 j Y z h j L T Q 0 Z G I t Y W E x Z i 0 z M W U 2 M j c z Z j Y 5 Z T I i I C 8 + P E V u d H J 5 I F R 5 c G U 9 I k Z p b G x M Y X N 0 V X B k Y X R l Z C I g V m F s d W U 9 I m Q y M D I 1 L T A x L T E 0 V D E 0 O j E 5 O j E 0 L j A 4 N T c w M D F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C A o U G F n Z S A 2 K S 9 D a G F u Z 2 V k I F R 5 c G U u e 0 N v b H V t b j E s M H 0 m c X V v d D s s J n F 1 b 3 Q 7 U 2 V j d G l v b j E v V G F i b G U w M j A g K F B h Z 2 U g N i k v Q 2 h h b m d l Z C B U e X B l L n t D b 2 x 1 b W 4 y L D F 9 J n F 1 b 3 Q 7 L C Z x d W 9 0 O 1 N l Y 3 R p b 2 4 x L 1 R h Y m x l M D I w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C A o U G F n Z S A 2 K S 9 D a G F u Z 2 V k I F R 5 c G U u e 0 N v b H V t b j E s M H 0 m c X V v d D s s J n F 1 b 3 Q 7 U 2 V j d G l v b j E v V G F i b G U w M j A g K F B h Z 2 U g N i k v Q 2 h h b m d l Z C B U e X B l L n t D b 2 x 1 b W 4 y L D F 9 J n F 1 b 3 Q 7 L C Z x d W 9 0 O 1 N l Y 3 R p b 2 4 x L 1 R h Y m x l M D I w I C h Q Y W d l I D Y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A l M j A o U G F n Z S U y M D Y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w J T I w K F B h Z 2 U l M j A 2 K S U y M C g y K S 9 U Y W J s Z T A y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w J T I w K F B h Z 2 U l M j A 2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x J T I w K F B h Z 2 U l M j A 2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R d W V y e U l E I i B W Y W x 1 Z T 0 i c 2 Y 0 Y W Y x O T h h L T Q w Z W I t N D h i N y 1 h M z g 4 L W Q 1 Z j B m N 2 I y N 2 E x Z S I g L z 4 8 R W 5 0 c n k g V H l w Z T 0 i R m l s b E x h c 3 R V c G R h d G V k I i B W Y W x 1 Z T 0 i Z D I w M j U t M D E t M T R U M T Q 6 M T k 6 M T Q u M T I 3 N T g 2 N 1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x I C h Q Y W d l I D Y p L 0 N o Y W 5 n Z W Q g V H l w Z S 5 7 Q 2 9 s d W 1 u M S w w f S Z x d W 9 0 O y w m c X V v d D t T Z W N 0 a W 9 u M S 9 U Y W J s Z T A y M S A o U G F n Z S A 2 K S 9 D a G F u Z 2 V k I F R 5 c G U u e 0 N v b H V t b j I s M X 0 m c X V v d D s s J n F 1 b 3 Q 7 U 2 V j d G l v b j E v V G F i b G U w M j E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x I C h Q Y W d l I D Y p L 0 N o Y W 5 n Z W Q g V H l w Z S 5 7 Q 2 9 s d W 1 u M S w w f S Z x d W 9 0 O y w m c X V v d D t T Z W N 0 a W 9 u M S 9 U Y W J s Z T A y M S A o U G F n Z S A 2 K S 9 D a G F u Z 2 V k I F R 5 c G U u e 0 N v b H V t b j I s M X 0 m c X V v d D s s J n F 1 b 3 Q 7 U 2 V j d G l v b j E v V G F i b G U w M j E g K F B h Z 2 U g N i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M S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J T I w K D I p L 1 R h Y m x l M D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E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Y T E w N D E y M D g t Y z M w Z i 0 0 Y T B j L T l i N z k t Y z I 2 N G U z M 2 Y 1 M j M 4 I i A v P j x F b n R y e S B U e X B l P S J G a W x s T G F z d F V w Z G F 0 Z W Q i I F Z h b H V l P S J k M j A y N S 0 w M S 0 x N F Q x N D o x O T o x N C 4 x M z E 1 N z c w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I g K F B h Z 2 U g N i k v Q 2 h h b m d l Z C B U e X B l L n t D b 2 x 1 b W 4 x L D B 9 J n F 1 b 3 Q 7 L C Z x d W 9 0 O 1 N l Y 3 R p b 2 4 x L 1 R h Y m x l M D I y I C h Q Y W d l I D Y p L 0 N o Y W 5 n Z W Q g V H l w Z S 5 7 Q 2 9 s d W 1 u M i w x f S Z x d W 9 0 O y w m c X V v d D t T Z W N 0 a W 9 u M S 9 U Y W J s Z T A y M i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I g K F B h Z 2 U g N i k v Q 2 h h b m d l Z C B U e X B l L n t D b 2 x 1 b W 4 x L D B 9 J n F 1 b 3 Q 7 L C Z x d W 9 0 O 1 N l Y 3 R p b 2 4 x L 1 R h Y m x l M D I y I C h Q Y W d l I D Y p L 0 N o Y W 5 n Z W Q g V H l w Z S 5 7 Q 2 9 s d W 1 u M i w x f S Z x d W 9 0 O y w m c X V v d D t T Z W N 0 a W 9 u M S 9 U Y W J s Z T A y M i A o U G F n Z S A 2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y J T I w K F B h Z 2 U l M j A 2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l M j A o M i k v V G F i b G U w M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N i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y U y M C h Q Y W d l J T I w N i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N l N z Y 1 Y z h j Y i 0 x M m Q 0 L T R m Y z U t Y T d l N C 0 z M D d l Z D F l Y 2 F h N z A i I C 8 + P E V u d H J 5 I F R 5 c G U 9 I k Z p b G x M Y X N 0 V X B k Y X R l Z C I g V m F s d W U 9 I m Q y M D I 1 L T A x L T E 0 V D E 0 O j E 5 O j E 0 L j E z N T U 2 N T l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y A o U G F n Z S A 2 K S 9 D a G F u Z 2 V k I F R 5 c G U u e 0 N v b H V t b j E s M H 0 m c X V v d D s s J n F 1 b 3 Q 7 U 2 V j d G l v b j E v V G F i b G U w M j M g K F B h Z 2 U g N i k v Q 2 h h b m d l Z C B U e X B l L n t D b 2 x 1 b W 4 y L D F 9 J n F 1 b 3 Q 7 L C Z x d W 9 0 O 1 N l Y 3 R p b 2 4 x L 1 R h Y m x l M D I z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M y A o U G F n Z S A 2 K S 9 D a G F u Z 2 V k I F R 5 c G U u e 0 N v b H V t b j E s M H 0 m c X V v d D s s J n F 1 b 3 Q 7 U 2 V j d G l v b j E v V G F i b G U w M j M g K F B h Z 2 U g N i k v Q 2 h h b m d l Z C B U e X B l L n t D b 2 x 1 b W 4 y L D F 9 J n F 1 b 3 Q 7 L C Z x d W 9 0 O 1 N l Y 3 R p b 2 4 x L 1 R h Y m x l M D I z I C h Q Y W d l I D Y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M l M j A o U G F n Z S U y M D Y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z J T I w K F B h Z 2 U l M j A 2 K S U y M C g y K S 9 U Y W J s Z T A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z J T I w K F B h Z 2 U l M j A 2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0 J T I w K F B h Z 2 U l M j A 2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R d W V y e U l E I i B W Y W x 1 Z T 0 i c z I 2 N T Q x Z D I w L T Y 0 M W E t N D Y w O C 0 4 M m Z k L T F m M j V i N D Y 4 Z W Q z N S I g L z 4 8 R W 5 0 c n k g V H l w Z T 0 i R m l s b E x h c 3 R V c G R h d G V k I i B W Y W x 1 Z T 0 i Z D I w M j U t M D E t M T R U M T Q 6 M T k 6 M T Q u M T M 5 N T U 0 O F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0 I C h Q Y W d l I D Y p L 0 N o Y W 5 n Z W Q g V H l w Z S 5 7 Q 2 9 s d W 1 u M S w w f S Z x d W 9 0 O y w m c X V v d D t T Z W N 0 a W 9 u M S 9 U Y W J s Z T A y N C A o U G F n Z S A 2 K S 9 D a G F u Z 2 V k I F R 5 c G U u e 0 N v b H V t b j I s M X 0 m c X V v d D s s J n F 1 b 3 Q 7 U 2 V j d G l v b j E v V G F i b G U w M j Q g K F B h Z 2 U g N i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0 I C h Q Y W d l I D Y p L 0 N o Y W 5 n Z W Q g V H l w Z S 5 7 Q 2 9 s d W 1 u M S w w f S Z x d W 9 0 O y w m c X V v d D t T Z W N 0 a W 9 u M S 9 U Y W J s Z T A y N C A o U G F n Z S A 2 K S 9 D a G F u Z 2 V k I F R 5 c G U u e 0 N v b H V t b j I s M X 0 m c X V v d D s s J n F 1 b 3 Q 7 U 2 V j d G l v b j E v V G F i b G U w M j Q g K F B h Z 2 U g N i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N C U y M C h Q Y W d l J T I w N i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J T I w K D I p L 1 R h Y m x l M D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Q l M j A o U G F n Z S U y M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U l M j A o U G F n Z S U y M D Y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O T F j N j d i Y j k t Z T h l O S 0 0 O W Y z L T h l N D Y t M D k 1 N j Y 1 N D k w Z D V k I i A v P j x F b n R y e S B U e X B l P S J G a W x s T G F z d F V w Z G F 0 Z W Q i I F Z h b H V l P S J k M j A y N S 0 w M S 0 x N F Q x N D o x O T o x N C 4 x N D M 1 N D Q 0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U g K F B h Z 2 U g N i k v Q 2 h h b m d l Z C B U e X B l L n t D b 2 x 1 b W 4 x L D B 9 J n F 1 b 3 Q 7 L C Z x d W 9 0 O 1 N l Y 3 R p b 2 4 x L 1 R h Y m x l M D I 1 I C h Q Y W d l I D Y p L 0 N o Y W 5 n Z W Q g V H l w Z S 5 7 Q 2 9 s d W 1 u M i w x f S Z x d W 9 0 O y w m c X V v d D t T Z W N 0 a W 9 u M S 9 U Y W J s Z T A y N S A o U G F n Z S A 2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U g K F B h Z 2 U g N i k v Q 2 h h b m d l Z C B U e X B l L n t D b 2 x 1 b W 4 x L D B 9 J n F 1 b 3 Q 7 L C Z x d W 9 0 O 1 N l Y 3 R p b 2 4 x L 1 R h Y m x l M D I 1 I C h Q Y W d l I D Y p L 0 N o Y W 5 n Z W Q g V H l w Z S 5 7 Q 2 9 s d W 1 u M i w x f S Z x d W 9 0 O y w m c X V v d D t T Z W N 0 a W 9 u M S 9 U Y W J s Z T A y N S A o U G F n Z S A 2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1 J T I w K F B h Z 2 U l M j A 2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l M j A o M i k v V G F i b G U w M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S U y M C h Q Y W d l J T I w N i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N i U y M C h Q Y W d l J T I w N i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N m Z j Z l Y j d j N S 0 4 Y W E y L T Q 0 O W U t Y m Q 1 M i 0 w N z A 0 O W I 0 N m Z j Z j g i I C 8 + P E V u d H J 5 I F R 5 c G U 9 I k Z p b G x M Y X N 0 V X B k Y X R l Z C I g V m F s d W U 9 I m Q y M D I 1 L T A x L T E 0 V D E 0 O j E 5 O j E 0 L j E 0 N z U z N z l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N i A o U G F n Z S A 2 K S 9 D a G F u Z 2 V k I F R 5 c G U u e 0 N v b H V t b j E s M H 0 m c X V v d D s s J n F 1 b 3 Q 7 U 2 V j d G l v b j E v V G F i b G U w M j Y g K F B h Z 2 U g N i k v Q 2 h h b m d l Z C B U e X B l L n t D b 2 x 1 b W 4 y L D F 9 J n F 1 b 3 Q 7 L C Z x d W 9 0 O 1 N l Y 3 R p b 2 4 x L 1 R h Y m x l M D I 2 I C h Q Y W d l I D Y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N i A o U G F n Z S A 2 K S 9 D a G F u Z 2 V k I F R 5 c G U u e 0 N v b H V t b j E s M H 0 m c X V v d D s s J n F 1 b 3 Q 7 U 2 V j d G l v b j E v V G F i b G U w M j Y g K F B h Z 2 U g N i k v Q 2 h h b m d l Z C B U e X B l L n t D b 2 x 1 b W 4 y L D F 9 J n F 1 b 3 Q 7 L C Z x d W 9 0 O 1 N l Y 3 R p b 2 4 x L 1 R h Y m x l M D I 2 I C h Q Y W d l I D Y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Y l M j A o U G F n Z S U y M D Y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2 K S U y M C g y K S 9 U Y W J s Z T A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2 J T I w K F B h Z 2 U l M j A 2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3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R d W V y e U l E I i B W Y W x 1 Z T 0 i c 2 M 1 Y W Q 3 O T I y L T E x N j g t N D R l Y S 0 4 N D c z L W V k O D Y 0 M m Y 3 M m Q y N i I g L z 4 8 R W 5 0 c n k g V H l w Z T 0 i R m l s b E x h c 3 R V c G R h d G V k I i B W Y W x 1 Z T 0 i Z D I w M j U t M D E t M T R U M T Q 6 M T k 6 M T Q u M T U x N T I y O V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I 3 I C h Q Y W d l I D c p L 0 N o Y W 5 n Z W Q g V H l w Z S 5 7 Q 2 9 s d W 1 u M S w w f S Z x d W 9 0 O y w m c X V v d D t T Z W N 0 a W 9 u M S 9 U Y W J s Z T A y N y A o U G F n Z S A 3 K S 9 D a G F u Z 2 V k I F R 5 c G U u e 0 N v b H V t b j I s M X 0 m c X V v d D s s J n F 1 b 3 Q 7 U 2 V j d G l v b j E v V G F i b G U w M j c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I 3 I C h Q Y W d l I D c p L 0 N o Y W 5 n Z W Q g V H l w Z S 5 7 Q 2 9 s d W 1 u M S w w f S Z x d W 9 0 O y w m c X V v d D t T Z W N 0 a W 9 u M S 9 U Y W J s Z T A y N y A o U G F n Z S A 3 K S 9 D a G F u Z 2 V k I F R 5 c G U u e 0 N v b H V t b j I s M X 0 m c X V v d D s s J n F 1 b 3 Q 7 U 2 V j d G l v b j E v V G F i b G U w M j c g K F B h Z 2 U g N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y N y U y M C h Q Y W d l J T I w N y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J T I w K D I p L 1 R h Y m x l M D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c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g l M j A o U G F n Z S U y M D c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Z T Y 5 O G Y 4 O D A t Y W Z j Y i 0 0 N D I w L T g 4 Z G M t N z l i Z j Y 4 N z U 0 N D h j I i A v P j x F b n R y e S B U e X B l P S J G a W x s T G F z d F V w Z G F 0 Z W Q i I F Z h b H V l P S J k M j A y N S 0 w M S 0 x N F Q x N D o x O T o x N C 4 x N T U 1 M T I x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g g K F B h Z 2 U g N y k v Q 2 h h b m d l Z C B U e X B l L n t D b 2 x 1 b W 4 x L D B 9 J n F 1 b 3 Q 7 L C Z x d W 9 0 O 1 N l Y 3 R p b 2 4 x L 1 R h Y m x l M D I 4 I C h Q Y W d l I D c p L 0 N o Y W 5 n Z W Q g V H l w Z S 5 7 Q 2 9 s d W 1 u M i w x f S Z x d W 9 0 O y w m c X V v d D t T Z W N 0 a W 9 u M S 9 U Y W J s Z T A y O C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j g g K F B h Z 2 U g N y k v Q 2 h h b m d l Z C B U e X B l L n t D b 2 x 1 b W 4 x L D B 9 J n F 1 b 3 Q 7 L C Z x d W 9 0 O 1 N l Y 3 R p b 2 4 x L 1 R h Y m x l M D I 4 I C h Q Y W d l I D c p L 0 N o Y W 5 n Z W Q g V H l w Z S 5 7 Q 2 9 s d W 1 u M i w x f S Z x d W 9 0 O y w m c X V v d D t T Z W N 0 a W 9 u M S 9 U Y W J s Z T A y O C A o U G F n Z S A 3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4 J T I w K F B h Z 2 U l M j A 3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l M j A o M i k v V G F i b G U w M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C U y M C h Q Y W d l J T I w N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O S U y M C h Q Y W d l J T I w N y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X V l c n l J R C I g V m F s d W U 9 I n M 1 M 2 I 0 M z d m Y i 1 l Y W J i L T Q 1 Z T c t O W Q z N S 0 2 N D B m Z T V l Z G E 2 N W Q i I C 8 + P E V u d H J 5 I F R 5 c G U 9 I k Z p b G x M Y X N 0 V X B k Y X R l Z C I g V m F s d W U 9 I m Q y M D I 1 L T A x L T E 0 V D E 0 O j E 5 O j E 0 L j E 1 O D U w N D J a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O S A o U G F n Z S A 3 K S 9 D a G F u Z 2 V k I F R 5 c G U u e 0 N v b H V t b j E s M H 0 m c X V v d D s s J n F 1 b 3 Q 7 U 2 V j d G l v b j E v V G F i b G U w M j k g K F B h Z 2 U g N y k v Q 2 h h b m d l Z C B U e X B l L n t D b 2 x 1 b W 4 y L D F 9 J n F 1 b 3 Q 7 L C Z x d W 9 0 O 1 N l Y 3 R p b 2 4 x L 1 R h Y m x l M D I 5 I C h Q Y W d l I D c p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y O S A o U G F n Z S A 3 K S 9 D a G F u Z 2 V k I F R 5 c G U u e 0 N v b H V t b j E s M H 0 m c X V v d D s s J n F 1 b 3 Q 7 U 2 V j d G l v b j E v V G F i b G U w M j k g K F B h Z 2 U g N y k v Q 2 h h b m d l Z C B U e X B l L n t D b 2 x 1 b W 4 y L D F 9 J n F 1 b 3 Q 7 L C Z x d W 9 0 O 1 N l Y 3 R p b 2 4 x L 1 R h Y m x l M D I 5 I C h Q Y W d l I D c p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j k l M j A o U G F n Z S U y M D c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5 J T I w K F B h Z 2 U l M j A 3 K S U y M C g y K S 9 U Y W J s Z T A y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5 J T I w K F B h Z 2 U l M j A 3 K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M w J T I w K F B h Z 2 U l M j A 3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R d W V y e U l E I i B W Y W x 1 Z T 0 i c z A 3 Z G M w M j F m L W Y 2 Z T I t N D g 5 Y y 1 h N j Q z L T M z N j I y M D A w O W Z l M i I g L z 4 8 R W 5 0 c n k g V H l w Z T 0 i R m l s b E x h c 3 R V c G R h d G V k I i B W Y W x 1 Z T 0 i Z D I w M j U t M D E t M T R U M T Q 6 M T k 6 M T Q u M T Y 0 N D g 3 N 1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w I C h Q Y W d l I D c p L 0 N o Y W 5 n Z W Q g V H l w Z S 5 7 Q 2 9 s d W 1 u M S w w f S Z x d W 9 0 O y w m c X V v d D t T Z W N 0 a W 9 u M S 9 U Y W J s Z T A z M C A o U G F n Z S A 3 K S 9 D a G F u Z 2 V k I F R 5 c G U u e 0 N v b H V t b j I s M X 0 m c X V v d D s s J n F 1 b 3 Q 7 U 2 V j d G l v b j E v V G F i b G U w M z A g K F B h Z 2 U g N y k v Q 2 h h b m d l Z C B U e X B l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D M w I C h Q Y W d l I D c p L 0 N o Y W 5 n Z W Q g V H l w Z S 5 7 Q 2 9 s d W 1 u M S w w f S Z x d W 9 0 O y w m c X V v d D t T Z W N 0 a W 9 u M S 9 U Y W J s Z T A z M C A o U G F n Z S A 3 K S 9 D a G F u Z 2 V k I F R 5 c G U u e 0 N v b H V t b j I s M X 0 m c X V v d D s s J n F 1 b 3 Q 7 U 2 V j d G l v b j E v V G F i b G U w M z A g K F B h Z 2 U g N y k v Q 2 h h b m d l Z C B U e X B l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z M C U y M C h Q Y W d l J T I w N y k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J T I w K D I p L 1 R h Y m x l M D M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A l M j A o U G F n Z S U y M D c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z E l M j A o U G F n Z S U y M D c p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N 2 E 3 Z m N k M G E t M D N j O S 0 0 O T g y L T h l M m M t O D g 2 O W Q y M j Y 1 Y j Q 3 I i A v P j x F b n R y e S B U e X B l P S J G a W x s T G F z d F V w Z G F 0 Z W Q i I F Z h b H V l P S J k M j A y N S 0 w M S 0 x N F Q x N D o x O T o x N C 4 x N z A 0 N z I z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z E g K F B h Z 2 U g N y k v Q 2 h h b m d l Z C B U e X B l L n t D b 2 x 1 b W 4 x L D B 9 J n F 1 b 3 Q 7 L C Z x d W 9 0 O 1 N l Y 3 R p b 2 4 x L 1 R h Y m x l M D M x I C h Q Y W d l I D c p L 0 N o Y W 5 n Z W Q g V H l w Z S 5 7 Q 2 9 s d W 1 u M i w x f S Z x d W 9 0 O y w m c X V v d D t T Z W N 0 a W 9 u M S 9 U Y W J s Z T A z M S A o U G F n Z S A 3 K S 9 D a G F u Z 2 V k I F R 5 c G U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w M z E g K F B h Z 2 U g N y k v Q 2 h h b m d l Z C B U e X B l L n t D b 2 x 1 b W 4 x L D B 9 J n F 1 b 3 Q 7 L C Z x d W 9 0 O 1 N l Y 3 R p b 2 4 x L 1 R h Y m x l M D M x I C h Q Y W d l I D c p L 0 N o Y W 5 n Z W Q g V H l w Z S 5 7 Q 2 9 s d W 1 u M i w x f S Z x d W 9 0 O y w m c X V v d D t T Z W N 0 a W 9 u M S 9 U Y W J s Z T A z M S A o U G F n Z S A 3 K S 9 D a G F u Z 2 V k I F R 5 c G U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M x J T I w K F B h Z 2 U l M j A 3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l M j A o M i k v V G F i b G U w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z M S U y M C h Q Y W d l J T I w N y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F w c G V u Z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N U M T Q 6 M D I 6 N D c u M T I 2 N D U 0 O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X V l c n l J R C I g V m F s d W U 9 I n M 0 N z U 4 N T A w Z S 1 k M j Y 5 L T R l O T A t O T N j Y S 1 j M z N i O G M 0 N j I 2 M j I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w c G V u Z D E v Q X V 0 b 1 J l b W 9 2 Z W R D b 2 x 1 b W 5 z M S 5 7 Q 2 9 s d W 1 u M S w w f S Z x d W 9 0 O y w m c X V v d D t T Z W N 0 a W 9 u M S 9 B c H B l b m Q x L 0 F 1 d G 9 S Z W 1 v d m V k Q 2 9 s d W 1 u c z E u e 0 N v b H V t b j I s M X 0 m c X V v d D s s J n F 1 b 3 Q 7 U 2 V j d G l v b j E v Q X B w Z W 5 k M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F w c G V u Z D E v Q X V 0 b 1 J l b W 9 2 Z W R D b 2 x 1 b W 5 z M S 5 7 Q 2 9 s d W 1 u M S w w f S Z x d W 9 0 O y w m c X V v d D t T Z W N 0 a W 9 u M S 9 B c H B l b m Q x L 0 F 1 d G 9 S Z W 1 v d m V k Q 2 9 s d W 1 u c z E u e 0 N v b H V t b j I s M X 0 m c X V v d D s s J n F 1 b 3 Q 7 U 2 V j d G l v b j E v Q X B w Z W 5 k M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H B l b m Q x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l M j A o M i k v U m V t b 3 Z l Z C U y M E 9 0 a G V y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1 / 6 A y l F I U Q I t D N e P l k v q v A A A A A A I A A A A A A A N m A A D A A A A A E A A A A K f u Q 3 T 8 G C 9 s d R b m 7 W y 7 E O 4 A A A A A B I A A A K A A A A A Q A A A A 9 B j 3 3 p g v 2 I J n D j E u W P L l Q 1 A A A A C n y z i N R C u N M k 7 F 7 5 p H h k 2 p F o w d i y U g B I a G 9 m H K R W Z + n y t S 8 1 c b N n W i F t X V Q 9 a q 3 c 7 Z S E r 1 D V R h S i 9 A + x S g x i s E j z 4 2 G m C b U u E m X j O M R 1 c R x R Q A A A B K A 7 f e 2 T E s c w x e j + D 7 T Y h C Q N e g O w = = < / D a t a M a s h u p > 
</file>

<file path=customXml/itemProps1.xml><?xml version="1.0" encoding="utf-8"?>
<ds:datastoreItem xmlns:ds="http://schemas.openxmlformats.org/officeDocument/2006/customXml" ds:itemID="{1EB1AACC-1B8B-4AE5-86E1-E560EC2555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Week 1</vt:lpstr>
      <vt:lpstr>Week 2</vt:lpstr>
      <vt:lpstr>Week 3</vt:lpstr>
      <vt:lpstr>Week 4</vt:lpstr>
      <vt:lpstr>Accounts</vt:lpstr>
      <vt:lpstr>Per Diem Lg Metro Cities</vt:lpstr>
      <vt:lpstr>Summary!Print_Area</vt:lpstr>
      <vt:lpstr>'Week 1'!Print_Area</vt:lpstr>
      <vt:lpstr>'Week 2'!Print_Area</vt:lpstr>
      <vt:lpstr>'Week 3'!Print_Area</vt:lpstr>
      <vt:lpstr>'Week 4'!Print_Area</vt:lpstr>
    </vt:vector>
  </TitlesOfParts>
  <Company>Hobart and William Smith Colleges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KILLIAN, CLAUDETTE</dc:creator>
  <cp:lastModifiedBy>Stern, Claudette</cp:lastModifiedBy>
  <cp:lastPrinted>2022-04-12T17:28:05Z</cp:lastPrinted>
  <dcterms:created xsi:type="dcterms:W3CDTF">2021-12-21T19:44:35Z</dcterms:created>
  <dcterms:modified xsi:type="dcterms:W3CDTF">2025-01-14T15:00:49Z</dcterms:modified>
</cp:coreProperties>
</file>