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TRAVEL\"/>
    </mc:Choice>
  </mc:AlternateContent>
  <xr:revisionPtr revIDLastSave="0" documentId="13_ncr:1_{494B16E4-9826-4665-9166-6C034A2E1267}" xr6:coauthVersionLast="47" xr6:coauthVersionMax="47" xr10:uidLastSave="{00000000-0000-0000-0000-000000000000}"/>
  <workbookProtection workbookAlgorithmName="SHA-512" workbookHashValue="y7Z4EKYsWCguKVZsfMPNZ44vNkKRmXTe0bs37V2YYfrX3z8Q9P3d3p8gYpuksvuL0pZJCH8XlYlf76twrncSlA==" workbookSaltValue="CXQbuJgW/M3jlPO4Tx1cnA==" workbookSpinCount="100000" lockStructure="1"/>
  <bookViews>
    <workbookView xWindow="-28920" yWindow="-1335" windowWidth="29040" windowHeight="15840" xr2:uid="{00000000-000D-0000-FFFF-FFFF00000000}"/>
  </bookViews>
  <sheets>
    <sheet name="Summary" sheetId="11" r:id="rId1"/>
    <sheet name="Week 1" sheetId="1" r:id="rId2"/>
    <sheet name="Accounts" sheetId="3" r:id="rId3"/>
    <sheet name="Per Diem Lg Metro Cities" sheetId="2" r:id="rId4"/>
  </sheets>
  <definedNames>
    <definedName name="_xlnm._FilterDatabase" localSheetId="2" hidden="1">Accounts!$A$1:$C$1</definedName>
    <definedName name="_xlnm._FilterDatabase" localSheetId="0" hidden="1">Summary!$O$6:$O$24</definedName>
    <definedName name="_xlnm.Print_Area" localSheetId="0">Summary!$B$3:$G$29</definedName>
    <definedName name="_xlnm.Print_Area" localSheetId="1">'Week 1'!$A$1:$N$53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I50" i="1" l="1"/>
  <c r="M35" i="1" s="1"/>
  <c r="C25" i="11" s="1"/>
  <c r="J7" i="1"/>
  <c r="I7" i="1" s="1"/>
  <c r="H7" i="1" s="1"/>
  <c r="G7" i="1" s="1"/>
  <c r="F7" i="1" s="1"/>
  <c r="L30" i="1"/>
  <c r="K30" i="1"/>
  <c r="J30" i="1"/>
  <c r="I30" i="1"/>
  <c r="H30" i="1"/>
  <c r="G30" i="1"/>
  <c r="M31" i="1"/>
  <c r="C12" i="11" s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18" i="11" s="1"/>
  <c r="M13" i="1"/>
  <c r="C14" i="11" s="1"/>
  <c r="M11" i="1"/>
  <c r="C13" i="11" s="1"/>
  <c r="M42" i="1"/>
  <c r="C27" i="11" s="1"/>
  <c r="M34" i="1"/>
  <c r="C21" i="11" s="1"/>
  <c r="M33" i="1"/>
  <c r="C11" i="11" s="1"/>
  <c r="M32" i="1"/>
  <c r="M25" i="1"/>
  <c r="M24" i="1"/>
  <c r="M23" i="1"/>
  <c r="C22" i="11" s="1"/>
  <c r="M22" i="1"/>
  <c r="M17" i="1"/>
  <c r="M16" i="1"/>
  <c r="C17" i="11" s="1"/>
  <c r="M15" i="1"/>
  <c r="M14" i="1"/>
  <c r="C16" i="11" s="1"/>
  <c r="L10" i="1"/>
  <c r="L36" i="1" s="1"/>
  <c r="K10" i="1"/>
  <c r="J10" i="1"/>
  <c r="I10" i="1"/>
  <c r="H10" i="1"/>
  <c r="G10" i="1"/>
  <c r="F10" i="1"/>
  <c r="I36" i="1" l="1"/>
  <c r="K36" i="1"/>
  <c r="M30" i="1"/>
  <c r="M28" i="1"/>
  <c r="C20" i="11" s="1"/>
  <c r="G36" i="1"/>
  <c r="M19" i="1"/>
  <c r="H36" i="1"/>
  <c r="M21" i="1"/>
  <c r="J36" i="1"/>
  <c r="F36" i="1"/>
  <c r="M10" i="1"/>
  <c r="C15" i="11" s="1"/>
  <c r="C19" i="11" l="1"/>
  <c r="C23" i="11" s="1"/>
  <c r="M36" i="1"/>
  <c r="M37" i="1" l="1"/>
  <c r="M43" i="1" s="1"/>
  <c r="D4" i="11" s="1"/>
  <c r="C2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sharedStrings.xml><?xml version="1.0" encoding="utf-8"?>
<sst xmlns="http://schemas.openxmlformats.org/spreadsheetml/2006/main" count="813" uniqueCount="588">
  <si>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</si>
  <si>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</si>
  <si>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</si>
  <si>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</si>
  <si>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</si>
  <si>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</si>
  <si>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</si>
  <si>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</si>
  <si>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</si>
  <si>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</si>
  <si>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</si>
  <si>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</si>
  <si>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</si>
  <si>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</si>
  <si>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</si>
  <si>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</si>
  <si>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</si>
  <si>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</si>
  <si>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</si>
  <si>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</si>
  <si>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</si>
  <si>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</si>
  <si>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</si>
  <si>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</si>
  <si>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</si>
  <si>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</si>
  <si>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</si>
  <si>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</si>
  <si>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</si>
  <si>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</si>
  <si>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Non-Travel Employee Meals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</si>
  <si>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</si>
  <si>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</si>
  <si>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</si>
  <si>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</si>
  <si>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</si>
  <si>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</si>
  <si>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</si>
  <si>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</si>
  <si>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</si>
  <si>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</si>
  <si>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</si>
  <si>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</si>
  <si>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</si>
  <si>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</si>
  <si>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</si>
  <si>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</si>
  <si>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</si>
  <si>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</si>
  <si>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</si>
  <si>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</si>
  <si>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</si>
  <si>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</si>
  <si>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</si>
  <si>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</si>
  <si>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</si>
  <si>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</si>
  <si>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</si>
  <si>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</si>
  <si>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</si>
  <si>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</si>
  <si>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</si>
  <si>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</si>
  <si>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</si>
  <si>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</si>
  <si>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</si>
  <si>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</si>
  <si>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</si>
  <si>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Training Fees</t>
  </si>
  <si>
    <t>Business Meals</t>
  </si>
  <si>
    <t>Summer Housing</t>
  </si>
  <si>
    <t>Meal Subvention</t>
  </si>
  <si>
    <t>Housing Subvention</t>
  </si>
  <si>
    <t>Community Relations</t>
  </si>
  <si>
    <t>Athletics Recruiting</t>
  </si>
  <si>
    <t>Athletics Uniforms</t>
  </si>
  <si>
    <t>Scouting Travel</t>
  </si>
  <si>
    <t>Video Filming</t>
  </si>
  <si>
    <t>Team Travel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</si>
  <si>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</si>
  <si>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</si>
  <si>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</si>
  <si>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</si>
  <si>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</si>
  <si>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</si>
  <si>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</si>
  <si>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</si>
  <si>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</si>
  <si>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</si>
  <si>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</si>
  <si>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</si>
  <si>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Domestic Airfare</t>
  </si>
  <si>
    <t>Domestic Auto Rental</t>
  </si>
  <si>
    <t>Domestic Business Mileage</t>
  </si>
  <si>
    <t>Domestic Local Transportation</t>
  </si>
  <si>
    <t>Domestic Tolls and Parking</t>
  </si>
  <si>
    <t>Domestic Other Transportation</t>
  </si>
  <si>
    <t>Domestic Lodging</t>
  </si>
  <si>
    <t>Domestic Meals and Entertain</t>
  </si>
  <si>
    <t>Domestic Conf &amp; Meeting Fees</t>
  </si>
  <si>
    <t>Domestic Other Travel Expenses</t>
  </si>
  <si>
    <t>HEOP Airfare</t>
  </si>
  <si>
    <t>HEOP Auto Rental</t>
  </si>
  <si>
    <t>HEOP Business Mileage</t>
  </si>
  <si>
    <t>HEOP Local Transportation</t>
  </si>
  <si>
    <t>HEOP Tolls and Parking</t>
  </si>
  <si>
    <t>HEOP Other Transportation</t>
  </si>
  <si>
    <t>HEOP Lodging</t>
  </si>
  <si>
    <t>HEOP Meals and Entertainment</t>
  </si>
  <si>
    <t>HEOP Conference &amp; Meeting Fees</t>
  </si>
  <si>
    <t>HEOP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</si>
  <si>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</si>
  <si>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</si>
  <si>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</si>
  <si>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</si>
  <si>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</si>
  <si>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</si>
  <si>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</si>
  <si>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</si>
  <si>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</si>
  <si>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</si>
  <si>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</si>
  <si>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</si>
  <si>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Domestic Trvl</t>
  </si>
  <si>
    <t>Part Supp Cost - Summer Housin</t>
  </si>
  <si>
    <t>Part Supp Cost - Meeting Meals</t>
  </si>
  <si>
    <t>Part Supp Cost - Supplies</t>
  </si>
  <si>
    <t>Part Supp Cost - Print Service</t>
  </si>
  <si>
    <t>Part Supp Cost - Dom Conf Reg</t>
  </si>
  <si>
    <t>Part Supp Cost - Vehicle Rent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</si>
  <si>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</si>
  <si>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</si>
  <si>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</si>
  <si>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</si>
  <si>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</si>
  <si>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</si>
  <si>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</si>
  <si>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</si>
  <si>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</si>
  <si>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</si>
  <si>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</si>
  <si>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</si>
  <si>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</si>
  <si>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</si>
  <si>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</si>
  <si>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</si>
  <si>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</si>
  <si>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</si>
  <si>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</si>
  <si>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</si>
  <si>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</si>
  <si>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</si>
  <si>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</si>
  <si>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</si>
  <si>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</si>
  <si>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</si>
  <si>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</si>
  <si>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</si>
  <si>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</si>
  <si>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</si>
  <si>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</si>
  <si>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</si>
  <si>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</si>
  <si>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</si>
  <si>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</si>
  <si>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</si>
  <si>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</si>
  <si>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</si>
  <si>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</si>
  <si>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</si>
  <si>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</si>
  <si>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</si>
  <si>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</si>
  <si>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</si>
  <si>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</si>
  <si>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</si>
  <si>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</si>
  <si>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</si>
  <si>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</si>
  <si>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</si>
  <si>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</si>
  <si>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</si>
  <si>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</si>
  <si>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</si>
  <si>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</si>
  <si>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</si>
  <si>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</si>
  <si>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</si>
  <si>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</si>
  <si>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</si>
  <si>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</si>
  <si>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</si>
  <si>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</si>
  <si>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</si>
  <si>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</si>
  <si>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</si>
  <si>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</si>
  <si>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</si>
  <si>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</si>
  <si>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</si>
  <si>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</si>
  <si>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</si>
  <si>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</si>
  <si>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</si>
  <si>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</si>
  <si>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</si>
  <si>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</si>
  <si>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</si>
  <si>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</si>
  <si>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</si>
  <si>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</si>
  <si>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</si>
  <si>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</si>
  <si>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</si>
  <si>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</si>
  <si>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</si>
  <si>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52604</t>
  </si>
  <si>
    <t xml:space="preserve"> 52605</t>
  </si>
  <si>
    <t xml:space="preserve"> 52606</t>
  </si>
  <si>
    <t xml:space="preserve"> 52607</t>
  </si>
  <si>
    <t xml:space="preserve"> 52608</t>
  </si>
  <si>
    <t xml:space="preserve"> 52609</t>
  </si>
  <si>
    <t xml:space="preserve"> 53001</t>
  </si>
  <si>
    <t xml:space="preserve"> 53002</t>
  </si>
  <si>
    <t xml:space="preserve"> 53003</t>
  </si>
  <si>
    <t xml:space="preserve"> 53004</t>
  </si>
  <si>
    <t xml:space="preserve"> 53005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</si>
  <si>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</si>
  <si>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</si>
  <si>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</si>
  <si>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</si>
  <si>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</si>
  <si>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</si>
  <si>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</si>
  <si>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</si>
  <si>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</si>
  <si>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</si>
  <si>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</si>
  <si>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</si>
  <si>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53811</t>
  </si>
  <si>
    <t xml:space="preserve"> 53812</t>
  </si>
  <si>
    <t xml:space="preserve"> 53813</t>
  </si>
  <si>
    <t xml:space="preserve"> 53814</t>
  </si>
  <si>
    <t xml:space="preserve"> 53815</t>
  </si>
  <si>
    <t xml:space="preserve"> 53816</t>
  </si>
  <si>
    <t xml:space="preserve"> 53817</t>
  </si>
  <si>
    <t xml:space="preserve"> 53818</t>
  </si>
  <si>
    <t xml:space="preserve"> 53819</t>
  </si>
  <si>
    <t xml:space="preserve"> 53820</t>
  </si>
  <si>
    <t xml:space="preserve"> 53881</t>
  </si>
  <si>
    <t xml:space="preserve"> 53882</t>
  </si>
  <si>
    <t xml:space="preserve"> 53883</t>
  </si>
  <si>
    <t xml:space="preserve"> 53884</t>
  </si>
  <si>
    <t xml:space="preserve"> 53885</t>
  </si>
  <si>
    <t xml:space="preserve"> 53886</t>
  </si>
  <si>
    <t xml:space="preserve"> 53887</t>
  </si>
  <si>
    <t xml:space="preserve"> 53888</t>
  </si>
  <si>
    <t xml:space="preserve"> 53889</t>
  </si>
  <si>
    <t xml:space="preserve"> 53890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</si>
  <si>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</si>
  <si>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</si>
  <si>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</si>
  <si>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</si>
  <si>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</si>
  <si>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</si>
  <si>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</si>
  <si>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</si>
  <si>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</si>
  <si>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</si>
  <si>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</si>
  <si>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</si>
  <si>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54402</t>
  </si>
  <si>
    <t xml:space="preserve"> 54404</t>
  </si>
  <si>
    <t xml:space="preserve"> 54405</t>
  </si>
  <si>
    <t xml:space="preserve"> 54406</t>
  </si>
  <si>
    <t xml:space="preserve"> 54407</t>
  </si>
  <si>
    <t xml:space="preserve"> 54408</t>
  </si>
  <si>
    <t xml:space="preserve"> 54410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</si>
  <si>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</si>
  <si>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</si>
  <si>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</si>
  <si>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</si>
  <si>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</si>
  <si>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</si>
  <si>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</si>
  <si>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</si>
  <si>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</si>
  <si>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</si>
  <si>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</si>
  <si>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</si>
  <si>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</si>
  <si>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</si>
  <si>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</si>
  <si>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</si>
  <si>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</si>
  <si>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</si>
  <si>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</si>
  <si>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</si>
  <si>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</si>
  <si>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</si>
  <si>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</si>
  <si>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</si>
  <si>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</si>
  <si>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</si>
  <si>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</si>
  <si>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</si>
  <si>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</si>
  <si>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</si>
  <si>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</si>
  <si>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</si>
  <si>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</si>
  <si>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</si>
  <si>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</si>
  <si>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</si>
  <si>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</si>
  <si>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</si>
  <si>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</si>
  <si>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</si>
  <si>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</si>
  <si>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</si>
  <si>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</si>
  <si>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</si>
  <si>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</si>
  <si>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</si>
  <si>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</si>
  <si>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</si>
  <si>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</si>
  <si>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</si>
  <si>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</si>
  <si>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</si>
  <si>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</si>
  <si>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</si>
  <si>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</si>
  <si>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</si>
  <si>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</si>
  <si>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</si>
  <si>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</si>
  <si>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</si>
  <si>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</si>
  <si>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</si>
  <si>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</si>
  <si>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</si>
  <si>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</si>
  <si>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</si>
  <si>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</si>
  <si>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</si>
  <si>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Domestic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</si>
  <si>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</si>
  <si>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</si>
  <si>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</si>
  <si>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</si>
  <si>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</si>
  <si>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</si>
  <si>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</si>
  <si>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</si>
  <si>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</si>
  <si>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* Positive number indicates amount to be paid to the employee; negative amount indicates the amount owed to HWS.</t>
  </si>
  <si>
    <t>TOTAL
 WK 1</t>
  </si>
  <si>
    <t>Other Expenses</t>
  </si>
  <si>
    <t>Cash Advance/
HWS CC Transactions</t>
  </si>
  <si>
    <t>Subtotal</t>
  </si>
  <si>
    <t>NET TOTAL</t>
  </si>
  <si>
    <t>Subtotal Advances/HWS CC Charges</t>
  </si>
  <si>
    <t>REV. 1/14/25</t>
  </si>
  <si>
    <t>Key City</t>
  </si>
  <si>
    <t>County or Other
Defined Location</t>
  </si>
  <si>
    <t>Portion of Calendar Year</t>
  </si>
  <si>
    <r>
      <rPr>
        <b/>
        <sz val="12"/>
        <rFont val="Arial"/>
        <family val="2"/>
      </rPr>
      <t>Alabama</t>
    </r>
  </si>
  <si>
    <r>
      <rPr>
        <sz val="12"/>
        <rFont val="Arial"/>
        <family val="2"/>
      </rPr>
      <t>Gulf Shores</t>
    </r>
  </si>
  <si>
    <r>
      <rPr>
        <sz val="12"/>
        <rFont val="Arial"/>
        <family val="2"/>
      </rPr>
      <t>Baldwin</t>
    </r>
  </si>
  <si>
    <r>
      <rPr>
        <sz val="12"/>
        <rFont val="Arial"/>
        <family val="2"/>
      </rPr>
      <t>June 1 – July 31</t>
    </r>
  </si>
  <si>
    <r>
      <rPr>
        <b/>
        <sz val="12"/>
        <rFont val="Arial"/>
        <family val="2"/>
      </rPr>
      <t>Arizona</t>
    </r>
  </si>
  <si>
    <r>
      <rPr>
        <sz val="12"/>
        <rFont val="Arial"/>
        <family val="2"/>
      </rPr>
      <t>Phoenix/ Scottsdale</t>
    </r>
  </si>
  <si>
    <r>
      <rPr>
        <sz val="12"/>
        <rFont val="Arial"/>
        <family val="2"/>
      </rPr>
      <t>Maricopa</t>
    </r>
  </si>
  <si>
    <r>
      <rPr>
        <sz val="12"/>
        <rFont val="Arial"/>
        <family val="2"/>
      </rPr>
      <t>February 1 – March 31</t>
    </r>
  </si>
  <si>
    <r>
      <rPr>
        <sz val="12"/>
        <rFont val="Arial"/>
        <family val="2"/>
      </rPr>
      <t>Sedona</t>
    </r>
  </si>
  <si>
    <r>
      <rPr>
        <sz val="12"/>
        <rFont val="Arial"/>
        <family val="2"/>
      </rPr>
      <t>City limits of Sedona</t>
    </r>
  </si>
  <si>
    <r>
      <rPr>
        <sz val="12"/>
        <rFont val="Arial"/>
        <family val="2"/>
      </rPr>
      <t xml:space="preserve">October 1 – December 31 and
</t>
    </r>
    <r>
      <rPr>
        <sz val="12"/>
        <rFont val="Arial"/>
        <family val="2"/>
      </rPr>
      <t>March 1 – September 30</t>
    </r>
  </si>
  <si>
    <r>
      <rPr>
        <b/>
        <sz val="12"/>
        <rFont val="Arial"/>
        <family val="2"/>
      </rPr>
      <t>California</t>
    </r>
  </si>
  <si>
    <r>
      <rPr>
        <sz val="12"/>
        <rFont val="Arial"/>
        <family val="2"/>
      </rPr>
      <t>Los Angeles</t>
    </r>
  </si>
  <si>
    <r>
      <rPr>
        <sz val="12"/>
        <rFont val="Arial"/>
        <family val="2"/>
      </rPr>
      <t>Los Angeles, Orange, and Ventura, and Edwards AFB, less the city of Santa Monica</t>
    </r>
  </si>
  <si>
    <r>
      <rPr>
        <sz val="12"/>
        <rFont val="Arial"/>
        <family val="2"/>
      </rPr>
      <t>October 1 – September 30</t>
    </r>
  </si>
  <si>
    <r>
      <rPr>
        <sz val="12"/>
        <rFont val="Arial"/>
        <family val="2"/>
      </rPr>
      <t>Mammoth Lakes</t>
    </r>
  </si>
  <si>
    <r>
      <rPr>
        <sz val="12"/>
        <rFont val="Arial"/>
        <family val="2"/>
      </rPr>
      <t>Mono</t>
    </r>
  </si>
  <si>
    <r>
      <rPr>
        <sz val="12"/>
        <rFont val="Arial"/>
        <family val="2"/>
      </rPr>
      <t>December 1 – March 31</t>
    </r>
  </si>
  <si>
    <r>
      <rPr>
        <sz val="12"/>
        <rFont val="Arial"/>
        <family val="2"/>
      </rPr>
      <t>Monterey</t>
    </r>
  </si>
  <si>
    <r>
      <rPr>
        <sz val="12"/>
        <rFont val="Arial"/>
        <family val="2"/>
      </rPr>
      <t>Napa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</si>
  <si>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February 1 – September 30</t>
    </r>
  </si>
  <si>
    <r>
      <rPr>
        <sz val="12"/>
        <rFont val="Arial"/>
        <family val="2"/>
      </rPr>
      <t>Palm Springs</t>
    </r>
  </si>
  <si>
    <r>
      <rPr>
        <sz val="12"/>
        <rFont val="Arial"/>
        <family val="2"/>
      </rPr>
      <t>Riverside</t>
    </r>
  </si>
  <si>
    <r>
      <rPr>
        <sz val="12"/>
        <rFont val="Arial"/>
        <family val="2"/>
      </rPr>
      <t>October 1 – April 30</t>
    </r>
  </si>
  <si>
    <r>
      <rPr>
        <sz val="12"/>
        <rFont val="Arial"/>
        <family val="2"/>
      </rPr>
      <t>San Diego</t>
    </r>
  </si>
  <si>
    <r>
      <rPr>
        <sz val="12"/>
        <rFont val="Arial"/>
        <family val="2"/>
      </rPr>
      <t>San Francisco</t>
    </r>
  </si>
  <si>
    <r>
      <rPr>
        <sz val="12"/>
        <rFont val="Arial"/>
        <family val="2"/>
      </rPr>
      <t>San Luis Obispo</t>
    </r>
  </si>
  <si>
    <r>
      <rPr>
        <sz val="12"/>
        <rFont val="Arial"/>
        <family val="2"/>
      </rPr>
      <t>Santa Barbara</t>
    </r>
  </si>
  <si>
    <r>
      <rPr>
        <sz val="12"/>
        <rFont val="Arial"/>
        <family val="2"/>
      </rPr>
      <t>Santa Monica</t>
    </r>
  </si>
  <si>
    <r>
      <rPr>
        <sz val="12"/>
        <rFont val="Arial"/>
        <family val="2"/>
      </rPr>
      <t>City limits of Santa Monica</t>
    </r>
  </si>
  <si>
    <r>
      <rPr>
        <sz val="12"/>
        <rFont val="Arial"/>
        <family val="2"/>
      </rPr>
      <t>South Lake Tahoe</t>
    </r>
  </si>
  <si>
    <r>
      <rPr>
        <sz val="12"/>
        <rFont val="Arial"/>
        <family val="2"/>
      </rPr>
      <t>El Dorado</t>
    </r>
  </si>
  <si>
    <r>
      <rPr>
        <sz val="12"/>
        <rFont val="Arial"/>
        <family val="2"/>
      </rPr>
      <t xml:space="preserve">Sunnyvale/
</t>
    </r>
    <r>
      <rPr>
        <sz val="12"/>
        <rFont val="Arial"/>
        <family val="2"/>
      </rPr>
      <t>Palo Alto/San Jose</t>
    </r>
  </si>
  <si>
    <r>
      <rPr>
        <sz val="12"/>
        <rFont val="Arial"/>
        <family val="2"/>
      </rPr>
      <t>Santa Clara</t>
    </r>
  </si>
  <si>
    <r>
      <rPr>
        <sz val="12"/>
        <rFont val="Arial"/>
        <family val="2"/>
      </rPr>
      <t>Yosemite National Park</t>
    </r>
  </si>
  <si>
    <r>
      <rPr>
        <sz val="12"/>
        <rFont val="Arial"/>
        <family val="2"/>
      </rPr>
      <t>Mariposa</t>
    </r>
  </si>
  <si>
    <r>
      <rPr>
        <sz val="12"/>
        <rFont val="Arial"/>
        <family val="2"/>
      </rPr>
      <t>January 1 – April 30</t>
    </r>
  </si>
  <si>
    <r>
      <rPr>
        <b/>
        <sz val="12"/>
        <rFont val="Arial"/>
        <family val="2"/>
      </rPr>
      <t>Colorado</t>
    </r>
  </si>
  <si>
    <r>
      <rPr>
        <sz val="12"/>
        <rFont val="Arial"/>
        <family val="2"/>
      </rPr>
      <t>Aspen</t>
    </r>
  </si>
  <si>
    <r>
      <rPr>
        <sz val="12"/>
        <rFont val="Arial"/>
        <family val="2"/>
      </rPr>
      <t>Pitkin</t>
    </r>
  </si>
  <si>
    <r>
      <rPr>
        <sz val="12"/>
        <rFont val="Arial"/>
        <family val="2"/>
      </rPr>
      <t>Denver/Aurora</t>
    </r>
  </si>
  <si>
    <r>
      <rPr>
        <sz val="12"/>
        <rFont val="Arial"/>
        <family val="2"/>
      </rPr>
      <t>Denver, Adams, Arapahoe, and Jefferson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</si>
  <si>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April 1 – September 30</t>
    </r>
  </si>
  <si>
    <r>
      <rPr>
        <sz val="12"/>
        <rFont val="Arial"/>
        <family val="2"/>
      </rPr>
      <t>Silverthorne/ Breckenridge</t>
    </r>
  </si>
  <si>
    <r>
      <rPr>
        <sz val="12"/>
        <rFont val="Arial"/>
        <family val="2"/>
      </rPr>
      <t>Summit</t>
    </r>
  </si>
  <si>
    <r>
      <rPr>
        <sz val="12"/>
        <rFont val="Arial"/>
        <family val="2"/>
      </rPr>
      <t>Steamboat Springs</t>
    </r>
  </si>
  <si>
    <r>
      <rPr>
        <sz val="12"/>
        <rFont val="Arial"/>
        <family val="2"/>
      </rPr>
      <t>Routt</t>
    </r>
  </si>
  <si>
    <r>
      <rPr>
        <sz val="12"/>
        <rFont val="Arial"/>
        <family val="2"/>
      </rPr>
      <t>Telluride</t>
    </r>
  </si>
  <si>
    <r>
      <rPr>
        <sz val="12"/>
        <rFont val="Arial"/>
        <family val="2"/>
      </rPr>
      <t>San Miguel</t>
    </r>
  </si>
  <si>
    <r>
      <rPr>
        <sz val="12"/>
        <rFont val="Arial"/>
        <family val="2"/>
      </rPr>
      <t>Vail</t>
    </r>
  </si>
  <si>
    <r>
      <rPr>
        <sz val="12"/>
        <rFont val="Arial"/>
        <family val="2"/>
      </rPr>
      <t>Eagle</t>
    </r>
  </si>
  <si>
    <r>
      <rPr>
        <b/>
        <sz val="12"/>
        <rFont val="Arial"/>
        <family val="2"/>
      </rPr>
      <t>Delaware</t>
    </r>
  </si>
  <si>
    <r>
      <rPr>
        <sz val="12"/>
        <rFont val="Arial"/>
        <family val="2"/>
      </rPr>
      <t>Lewes</t>
    </r>
  </si>
  <si>
    <r>
      <rPr>
        <sz val="12"/>
        <rFont val="Arial"/>
        <family val="2"/>
      </rPr>
      <t>Sussex</t>
    </r>
  </si>
  <si>
    <r>
      <rPr>
        <sz val="12"/>
        <rFont val="Arial"/>
        <family val="2"/>
      </rPr>
      <t>June 1 – August 31</t>
    </r>
  </si>
  <si>
    <r>
      <rPr>
        <b/>
        <sz val="12"/>
        <rFont val="Arial"/>
        <family val="2"/>
      </rPr>
      <t>District of Columbia</t>
    </r>
  </si>
  <si>
    <t>District of Columbia</t>
  </si>
  <si>
    <r>
      <rPr>
        <sz val="12"/>
        <rFont val="Arial"/>
        <family val="2"/>
      </rPr>
      <t>Washington, D.C. (also the cities of Alexandria, Falls Church, and Fairfax, and the counties of Arlington and Fairfax, in Virginia; and the counties of Montgomery and Prince George’s in Maryland) (See also Maryland and Virginia)</t>
    </r>
  </si>
  <si>
    <r>
      <rPr>
        <b/>
        <sz val="12"/>
        <rFont val="Arial"/>
        <family val="2"/>
      </rPr>
      <t>Florida</t>
    </r>
  </si>
  <si>
    <r>
      <rPr>
        <sz val="12"/>
        <rFont val="Arial"/>
        <family val="2"/>
      </rPr>
      <t>Boca Raton/Delray Beach/Jupiter</t>
    </r>
  </si>
  <si>
    <r>
      <rPr>
        <sz val="12"/>
        <rFont val="Arial"/>
        <family val="2"/>
      </rPr>
      <t>Palm Beach and Hendry</t>
    </r>
  </si>
  <si>
    <r>
      <rPr>
        <sz val="12"/>
        <rFont val="Arial"/>
        <family val="2"/>
      </rPr>
      <t>Bradenton</t>
    </r>
  </si>
  <si>
    <r>
      <rPr>
        <sz val="12"/>
        <rFont val="Arial"/>
        <family val="2"/>
      </rPr>
      <t>Manatee</t>
    </r>
  </si>
  <si>
    <r>
      <rPr>
        <sz val="12"/>
        <rFont val="Arial"/>
        <family val="2"/>
      </rPr>
      <t>Cocoa Beach</t>
    </r>
  </si>
  <si>
    <r>
      <rPr>
        <sz val="12"/>
        <rFont val="Arial"/>
        <family val="2"/>
      </rPr>
      <t>Brevard</t>
    </r>
  </si>
  <si>
    <r>
      <rPr>
        <sz val="12"/>
        <rFont val="Arial"/>
        <family val="2"/>
      </rPr>
      <t>Fort Lauderdale</t>
    </r>
  </si>
  <si>
    <r>
      <rPr>
        <sz val="12"/>
        <rFont val="Arial"/>
        <family val="2"/>
      </rPr>
      <t>Broward</t>
    </r>
  </si>
  <si>
    <r>
      <rPr>
        <sz val="12"/>
        <rFont val="Arial"/>
        <family val="2"/>
      </rPr>
      <t>Fort Myers</t>
    </r>
  </si>
  <si>
    <r>
      <rPr>
        <sz val="12"/>
        <rFont val="Arial"/>
        <family val="2"/>
      </rPr>
      <t>Lee</t>
    </r>
  </si>
  <si>
    <r>
      <rPr>
        <sz val="12"/>
        <rFont val="Arial"/>
        <family val="2"/>
      </rPr>
      <t>January 1 – March 31</t>
    </r>
  </si>
  <si>
    <r>
      <rPr>
        <sz val="12"/>
        <rFont val="Arial"/>
        <family val="2"/>
      </rPr>
      <t>Fort Walton Beach/ DeFuniak Springs</t>
    </r>
  </si>
  <si>
    <r>
      <rPr>
        <sz val="12"/>
        <rFont val="Arial"/>
        <family val="2"/>
      </rPr>
      <t>Okaloosa and Walton</t>
    </r>
  </si>
  <si>
    <r>
      <rPr>
        <sz val="12"/>
        <rFont val="Arial"/>
        <family val="2"/>
      </rPr>
      <t>Gulf Breeze</t>
    </r>
  </si>
  <si>
    <r>
      <rPr>
        <sz val="12"/>
        <rFont val="Arial"/>
        <family val="2"/>
      </rPr>
      <t>Santa Rosa</t>
    </r>
  </si>
  <si>
    <r>
      <rPr>
        <sz val="12"/>
        <rFont val="Arial"/>
        <family val="2"/>
      </rPr>
      <t>Key West</t>
    </r>
  </si>
  <si>
    <r>
      <rPr>
        <sz val="12"/>
        <rFont val="Arial"/>
        <family val="2"/>
      </rPr>
      <t>Monroe</t>
    </r>
  </si>
  <si>
    <r>
      <rPr>
        <sz val="12"/>
        <rFont val="Arial"/>
        <family val="2"/>
      </rPr>
      <t>Miami</t>
    </r>
  </si>
  <si>
    <r>
      <rPr>
        <sz val="12"/>
        <rFont val="Arial"/>
        <family val="2"/>
      </rPr>
      <t>Miami-Dade</t>
    </r>
  </si>
  <si>
    <r>
      <rPr>
        <sz val="12"/>
        <rFont val="Arial"/>
        <family val="2"/>
      </rPr>
      <t>December 1 – May 31</t>
    </r>
  </si>
  <si>
    <r>
      <rPr>
        <sz val="12"/>
        <rFont val="Arial"/>
        <family val="2"/>
      </rPr>
      <t>Naples</t>
    </r>
  </si>
  <si>
    <r>
      <rPr>
        <sz val="12"/>
        <rFont val="Arial"/>
        <family val="2"/>
      </rPr>
      <t>Collier</t>
    </r>
  </si>
  <si>
    <r>
      <rPr>
        <sz val="12"/>
        <rFont val="Arial"/>
        <family val="2"/>
      </rPr>
      <t>December 1 – April 30</t>
    </r>
  </si>
  <si>
    <r>
      <rPr>
        <sz val="12"/>
        <rFont val="Arial"/>
        <family val="2"/>
      </rPr>
      <t>Panama City</t>
    </r>
  </si>
  <si>
    <r>
      <rPr>
        <sz val="12"/>
        <rFont val="Arial"/>
        <family val="2"/>
      </rPr>
      <t>Bay</t>
    </r>
  </si>
  <si>
    <r>
      <rPr>
        <sz val="12"/>
        <rFont val="Arial"/>
        <family val="2"/>
      </rPr>
      <t>Sarasota</t>
    </r>
  </si>
  <si>
    <r>
      <rPr>
        <sz val="12"/>
        <rFont val="Arial"/>
        <family val="2"/>
      </rPr>
      <t>February 1 – April 30</t>
    </r>
  </si>
  <si>
    <r>
      <rPr>
        <sz val="12"/>
        <rFont val="Arial"/>
        <family val="2"/>
      </rPr>
      <t>Sebring</t>
    </r>
  </si>
  <si>
    <r>
      <rPr>
        <sz val="12"/>
        <rFont val="Arial"/>
        <family val="2"/>
      </rPr>
      <t>Highlands</t>
    </r>
  </si>
  <si>
    <r>
      <rPr>
        <sz val="12"/>
        <rFont val="Arial"/>
        <family val="2"/>
      </rPr>
      <t>Stuart</t>
    </r>
  </si>
  <si>
    <r>
      <rPr>
        <sz val="12"/>
        <rFont val="Arial"/>
        <family val="2"/>
      </rPr>
      <t>Martin</t>
    </r>
  </si>
  <si>
    <r>
      <rPr>
        <sz val="12"/>
        <rFont val="Arial"/>
        <family val="2"/>
      </rPr>
      <t xml:space="preserve">Tampa/
</t>
    </r>
    <r>
      <rPr>
        <sz val="12"/>
        <rFont val="Arial"/>
        <family val="2"/>
      </rPr>
      <t>St. Petersburg</t>
    </r>
  </si>
  <si>
    <r>
      <rPr>
        <sz val="12"/>
        <rFont val="Arial"/>
        <family val="2"/>
      </rPr>
      <t>Pinellas and Hillsborough</t>
    </r>
  </si>
  <si>
    <r>
      <rPr>
        <sz val="12"/>
        <rFont val="Arial"/>
        <family val="2"/>
      </rPr>
      <t>Vero Beach</t>
    </r>
  </si>
  <si>
    <r>
      <rPr>
        <sz val="12"/>
        <rFont val="Arial"/>
        <family val="2"/>
      </rPr>
      <t>Indian River</t>
    </r>
  </si>
  <si>
    <r>
      <rPr>
        <b/>
        <sz val="12"/>
        <rFont val="Arial"/>
        <family val="2"/>
      </rPr>
      <t>Georgia</t>
    </r>
  </si>
  <si>
    <r>
      <rPr>
        <sz val="12"/>
        <rFont val="Arial"/>
        <family val="2"/>
      </rPr>
      <t>Atlanta</t>
    </r>
  </si>
  <si>
    <r>
      <rPr>
        <sz val="12"/>
        <rFont val="Arial"/>
        <family val="2"/>
      </rPr>
      <t>Fulton and DeKalb</t>
    </r>
  </si>
  <si>
    <r>
      <rPr>
        <sz val="12"/>
        <rFont val="Arial"/>
        <family val="2"/>
      </rPr>
      <t xml:space="preserve">Jekyll Island/
</t>
    </r>
    <r>
      <rPr>
        <sz val="12"/>
        <rFont val="Arial"/>
        <family val="2"/>
      </rPr>
      <t>Brunswick</t>
    </r>
  </si>
  <si>
    <r>
      <rPr>
        <sz val="12"/>
        <rFont val="Arial"/>
        <family val="2"/>
      </rPr>
      <t>Glynn</t>
    </r>
  </si>
  <si>
    <r>
      <rPr>
        <sz val="12"/>
        <rFont val="Arial"/>
        <family val="2"/>
      </rPr>
      <t>March 1 – July 31</t>
    </r>
  </si>
  <si>
    <r>
      <rPr>
        <b/>
        <sz val="12"/>
        <rFont val="Arial"/>
        <family val="2"/>
      </rPr>
      <t>Idaho</t>
    </r>
  </si>
  <si>
    <r>
      <rPr>
        <sz val="12"/>
        <rFont val="Arial"/>
        <family val="2"/>
      </rPr>
      <t>Boise</t>
    </r>
  </si>
  <si>
    <r>
      <rPr>
        <sz val="12"/>
        <rFont val="Arial"/>
        <family val="2"/>
      </rPr>
      <t>Ada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</si>
  <si>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June 1 – September 30</t>
    </r>
  </si>
  <si>
    <r>
      <rPr>
        <sz val="12"/>
        <rFont val="Arial"/>
        <family val="2"/>
      </rPr>
      <t>Coeur d’Alene</t>
    </r>
  </si>
  <si>
    <r>
      <rPr>
        <sz val="12"/>
        <rFont val="Arial"/>
        <family val="2"/>
      </rPr>
      <t>Kootenai</t>
    </r>
  </si>
  <si>
    <r>
      <rPr>
        <sz val="12"/>
        <rFont val="Arial"/>
        <family val="2"/>
      </rPr>
      <t>Sun Valley/ Ketchum</t>
    </r>
  </si>
  <si>
    <r>
      <rPr>
        <sz val="12"/>
        <rFont val="Arial"/>
        <family val="2"/>
      </rPr>
      <t>Blaine and Elmore</t>
    </r>
  </si>
  <si>
    <r>
      <rPr>
        <sz val="12"/>
        <rFont val="Arial"/>
        <family val="2"/>
      </rPr>
      <t xml:space="preserve">December 31 – March 31 and
</t>
    </r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</si>
  <si>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Illinois</t>
    </r>
  </si>
  <si>
    <r>
      <rPr>
        <sz val="12"/>
        <rFont val="Arial"/>
        <family val="2"/>
      </rPr>
      <t>Chicago</t>
    </r>
  </si>
  <si>
    <r>
      <rPr>
        <sz val="12"/>
        <rFont val="Arial"/>
        <family val="2"/>
      </rPr>
      <t>Cook and Lake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</si>
  <si>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April 1 – September 30</t>
    </r>
  </si>
  <si>
    <r>
      <rPr>
        <b/>
        <sz val="12"/>
        <rFont val="Arial"/>
        <family val="2"/>
      </rPr>
      <t>Maine</t>
    </r>
  </si>
  <si>
    <r>
      <rPr>
        <sz val="12"/>
        <rFont val="Arial"/>
        <family val="2"/>
      </rPr>
      <t xml:space="preserve">Bar Harbor/
</t>
    </r>
    <r>
      <rPr>
        <sz val="12"/>
        <rFont val="Arial"/>
        <family val="2"/>
      </rPr>
      <t>Rockport</t>
    </r>
  </si>
  <si>
    <r>
      <rPr>
        <sz val="12"/>
        <rFont val="Arial"/>
        <family val="2"/>
      </rPr>
      <t>Hancock and Knox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</si>
  <si>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May 1 – September 30</t>
    </r>
  </si>
  <si>
    <r>
      <rPr>
        <sz val="12"/>
        <rFont val="Arial"/>
        <family val="2"/>
      </rPr>
      <t>Kennebunk/Kittery/ Sanford</t>
    </r>
  </si>
  <si>
    <r>
      <rPr>
        <sz val="12"/>
        <rFont val="Arial"/>
        <family val="2"/>
      </rPr>
      <t>York</t>
    </r>
  </si>
  <si>
    <r>
      <rPr>
        <sz val="12"/>
        <rFont val="Arial"/>
        <family val="2"/>
      </rPr>
      <t>July 1 – August 31</t>
    </r>
  </si>
  <si>
    <r>
      <rPr>
        <sz val="12"/>
        <rFont val="Arial"/>
        <family val="2"/>
      </rPr>
      <t>Portland</t>
    </r>
  </si>
  <si>
    <r>
      <rPr>
        <sz val="12"/>
        <rFont val="Arial"/>
        <family val="2"/>
      </rPr>
      <t>Cumberland and Sagadahoc</t>
    </r>
  </si>
  <si>
    <r>
      <rPr>
        <b/>
        <sz val="12"/>
        <rFont val="Arial"/>
        <family val="2"/>
      </rPr>
      <t>Maryland</t>
    </r>
  </si>
  <si>
    <r>
      <rPr>
        <sz val="12"/>
        <rFont val="Arial"/>
        <family val="2"/>
      </rPr>
      <t>Ocean City</t>
    </r>
  </si>
  <si>
    <r>
      <rPr>
        <sz val="12"/>
        <rFont val="Arial"/>
        <family val="2"/>
      </rPr>
      <t>Worcester</t>
    </r>
  </si>
  <si>
    <r>
      <rPr>
        <sz val="12"/>
        <rFont val="Arial"/>
        <family val="2"/>
      </rPr>
      <t>Washington, D.C. Metropolitan Area</t>
    </r>
  </si>
  <si>
    <r>
      <rPr>
        <sz val="12"/>
        <rFont val="Arial"/>
        <family val="2"/>
      </rPr>
      <t>Montgomery and Prince George’s</t>
    </r>
  </si>
  <si>
    <r>
      <rPr>
        <b/>
        <sz val="12"/>
        <rFont val="Arial"/>
        <family val="2"/>
      </rPr>
      <t>Massachusetts</t>
    </r>
  </si>
  <si>
    <r>
      <rPr>
        <sz val="12"/>
        <rFont val="Arial"/>
        <family val="2"/>
      </rPr>
      <t>Boston/Cambridge</t>
    </r>
  </si>
  <si>
    <r>
      <rPr>
        <sz val="12"/>
        <rFont val="Arial"/>
        <family val="2"/>
      </rPr>
      <t>Suffolk and city of Cambridge</t>
    </r>
  </si>
  <si>
    <r>
      <rPr>
        <sz val="12"/>
        <rFont val="Arial"/>
        <family val="2"/>
      </rPr>
      <t>Falmouth</t>
    </r>
  </si>
  <si>
    <r>
      <rPr>
        <sz val="12"/>
        <rFont val="Arial"/>
        <family val="2"/>
      </rPr>
      <t>City limits of Falmouth</t>
    </r>
  </si>
  <si>
    <r>
      <rPr>
        <sz val="12"/>
        <rFont val="Arial"/>
        <family val="2"/>
      </rPr>
      <t>Hyannis</t>
    </r>
  </si>
  <si>
    <r>
      <rPr>
        <sz val="12"/>
        <rFont val="Arial"/>
        <family val="2"/>
      </rPr>
      <t>Barnstable less the city of Falmouth</t>
    </r>
  </si>
  <si>
    <r>
      <rPr>
        <sz val="12"/>
        <rFont val="Arial"/>
        <family val="2"/>
      </rPr>
      <t>Martha’s Vineyard</t>
    </r>
  </si>
  <si>
    <r>
      <rPr>
        <sz val="12"/>
        <rFont val="Arial"/>
        <family val="2"/>
      </rPr>
      <t>Dukes</t>
    </r>
  </si>
  <si>
    <r>
      <rPr>
        <sz val="12"/>
        <rFont val="Arial"/>
        <family val="2"/>
      </rPr>
      <t>Nantucket</t>
    </r>
  </si>
  <si>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</si>
  <si>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Michigan</t>
    </r>
  </si>
  <si>
    <r>
      <rPr>
        <sz val="12"/>
        <rFont val="Arial"/>
        <family val="2"/>
      </rPr>
      <t>Mackinac Island</t>
    </r>
  </si>
  <si>
    <r>
      <rPr>
        <sz val="12"/>
        <rFont val="Arial"/>
        <family val="2"/>
      </rPr>
      <t>Mackinac</t>
    </r>
  </si>
  <si>
    <r>
      <rPr>
        <sz val="12"/>
        <rFont val="Arial"/>
        <family val="2"/>
      </rPr>
      <t>Petoskey</t>
    </r>
  </si>
  <si>
    <r>
      <rPr>
        <sz val="12"/>
        <rFont val="Arial"/>
        <family val="2"/>
      </rPr>
      <t>Emmet</t>
    </r>
  </si>
  <si>
    <r>
      <rPr>
        <sz val="12"/>
        <rFont val="Arial"/>
        <family val="2"/>
      </rPr>
      <t>Traverse City</t>
    </r>
  </si>
  <si>
    <r>
      <rPr>
        <sz val="12"/>
        <rFont val="Arial"/>
        <family val="2"/>
      </rPr>
      <t>Grand Traverse</t>
    </r>
  </si>
  <si>
    <r>
      <rPr>
        <b/>
        <sz val="12"/>
        <rFont val="Arial"/>
        <family val="2"/>
      </rPr>
      <t>Minnesota</t>
    </r>
  </si>
  <si>
    <r>
      <rPr>
        <sz val="12"/>
        <rFont val="Arial"/>
        <family val="2"/>
      </rPr>
      <t>Duluth</t>
    </r>
  </si>
  <si>
    <r>
      <rPr>
        <sz val="12"/>
        <rFont val="Arial"/>
        <family val="2"/>
      </rPr>
      <t>St. Louis</t>
    </r>
  </si>
  <si>
    <r>
      <rPr>
        <b/>
        <sz val="12"/>
        <rFont val="Arial"/>
        <family val="2"/>
      </rPr>
      <t>Montana</t>
    </r>
  </si>
  <si>
    <r>
      <rPr>
        <sz val="12"/>
        <rFont val="Arial"/>
        <family val="2"/>
      </rPr>
      <t xml:space="preserve">Big Sky/
</t>
    </r>
    <r>
      <rPr>
        <sz val="12"/>
        <rFont val="Arial"/>
        <family val="2"/>
      </rPr>
      <t>West Yellowstone/ Gardiner</t>
    </r>
  </si>
  <si>
    <r>
      <rPr>
        <sz val="12"/>
        <rFont val="Arial"/>
        <family val="2"/>
      </rPr>
      <t>Gallatin and Park</t>
    </r>
  </si>
  <si>
    <r>
      <rPr>
        <sz val="12"/>
        <rFont val="Arial"/>
        <family val="2"/>
      </rPr>
      <t>Kalispell/Whitefish</t>
    </r>
  </si>
  <si>
    <r>
      <rPr>
        <sz val="12"/>
        <rFont val="Arial"/>
        <family val="2"/>
      </rPr>
      <t>Flathead</t>
    </r>
  </si>
  <si>
    <r>
      <rPr>
        <sz val="12"/>
        <rFont val="Arial"/>
        <family val="2"/>
      </rPr>
      <t>July 1 – September 30</t>
    </r>
  </si>
  <si>
    <r>
      <rPr>
        <b/>
        <sz val="12"/>
        <rFont val="Arial"/>
        <family val="2"/>
      </rPr>
      <t>New Jersey</t>
    </r>
  </si>
  <si>
    <r>
      <rPr>
        <sz val="12"/>
        <rFont val="Arial"/>
        <family val="2"/>
      </rPr>
      <t>Toms River</t>
    </r>
  </si>
  <si>
    <r>
      <rPr>
        <sz val="12"/>
        <rFont val="Arial"/>
        <family val="2"/>
      </rPr>
      <t>Ocean</t>
    </r>
  </si>
  <si>
    <r>
      <rPr>
        <b/>
        <sz val="12"/>
        <rFont val="Arial"/>
        <family val="2"/>
      </rPr>
      <t>New York</t>
    </r>
  </si>
  <si>
    <r>
      <rPr>
        <sz val="12"/>
        <rFont val="Arial"/>
        <family val="2"/>
      </rPr>
      <t>Glens Falls</t>
    </r>
  </si>
  <si>
    <r>
      <rPr>
        <sz val="12"/>
        <rFont val="Arial"/>
        <family val="2"/>
      </rPr>
      <t>Warren</t>
    </r>
  </si>
  <si>
    <r>
      <rPr>
        <sz val="12"/>
        <rFont val="Arial"/>
        <family val="2"/>
      </rPr>
      <t>Lake Placid</t>
    </r>
  </si>
  <si>
    <r>
      <rPr>
        <sz val="12"/>
        <rFont val="Arial"/>
        <family val="2"/>
      </rPr>
      <t>Essex</t>
    </r>
  </si>
  <si>
    <r>
      <rPr>
        <sz val="12"/>
        <rFont val="Arial"/>
        <family val="2"/>
      </rPr>
      <t>New York City</t>
    </r>
  </si>
  <si>
    <r>
      <rPr>
        <sz val="12"/>
        <rFont val="Arial"/>
        <family val="2"/>
      </rPr>
      <t>Bronx, Kings, New York, Queens, and Richmond</t>
    </r>
  </si>
  <si>
    <r>
      <rPr>
        <sz val="12"/>
        <rFont val="Arial"/>
        <family val="2"/>
      </rPr>
      <t xml:space="preserve">Saratoga Springs/
</t>
    </r>
    <r>
      <rPr>
        <sz val="12"/>
        <rFont val="Arial"/>
        <family val="2"/>
      </rPr>
      <t>Schenectady</t>
    </r>
  </si>
  <si>
    <r>
      <rPr>
        <sz val="12"/>
        <rFont val="Arial"/>
        <family val="2"/>
      </rPr>
      <t>Saratoga and Schenectady</t>
    </r>
  </si>
  <si>
    <r>
      <rPr>
        <b/>
        <sz val="12"/>
        <rFont val="Arial"/>
        <family val="2"/>
      </rPr>
      <t>North Carolina</t>
    </r>
  </si>
  <si>
    <r>
      <rPr>
        <sz val="12"/>
        <rFont val="Arial"/>
        <family val="2"/>
      </rPr>
      <t>Kill Devil Hills</t>
    </r>
  </si>
  <si>
    <r>
      <rPr>
        <sz val="12"/>
        <rFont val="Arial"/>
        <family val="2"/>
      </rPr>
      <t>Dare</t>
    </r>
  </si>
  <si>
    <r>
      <rPr>
        <b/>
        <sz val="12"/>
        <rFont val="Arial"/>
        <family val="2"/>
      </rPr>
      <t>Oregon</t>
    </r>
  </si>
  <si>
    <r>
      <rPr>
        <sz val="12"/>
        <rFont val="Arial"/>
        <family val="2"/>
      </rPr>
      <t>Bend</t>
    </r>
  </si>
  <si>
    <r>
      <rPr>
        <sz val="12"/>
        <rFont val="Arial"/>
        <family val="2"/>
      </rPr>
      <t>Deschutes</t>
    </r>
  </si>
  <si>
    <r>
      <rPr>
        <sz val="12"/>
        <rFont val="Arial"/>
        <family val="2"/>
      </rPr>
      <t>Eugene/Florence</t>
    </r>
  </si>
  <si>
    <r>
      <rPr>
        <sz val="12"/>
        <rFont val="Arial"/>
        <family val="2"/>
      </rPr>
      <t>Lane</t>
    </r>
  </si>
  <si>
    <r>
      <rPr>
        <sz val="12"/>
        <rFont val="Arial"/>
        <family val="2"/>
      </rPr>
      <t>Seaside</t>
    </r>
  </si>
  <si>
    <r>
      <rPr>
        <sz val="12"/>
        <rFont val="Arial"/>
        <family val="2"/>
      </rPr>
      <t>Clatsop</t>
    </r>
  </si>
  <si>
    <r>
      <rPr>
        <b/>
        <sz val="12"/>
        <rFont val="Arial"/>
        <family val="2"/>
      </rPr>
      <t>Pennsylvania</t>
    </r>
  </si>
  <si>
    <r>
      <rPr>
        <sz val="12"/>
        <rFont val="Arial"/>
        <family val="2"/>
      </rPr>
      <t>Hershey</t>
    </r>
  </si>
  <si>
    <r>
      <rPr>
        <sz val="12"/>
        <rFont val="Arial"/>
        <family val="2"/>
      </rPr>
      <t>Philadelphia</t>
    </r>
  </si>
  <si>
    <r>
      <rPr>
        <b/>
        <sz val="12"/>
        <rFont val="Arial"/>
        <family val="2"/>
      </rPr>
      <t>Rhode Island</t>
    </r>
  </si>
  <si>
    <r>
      <rPr>
        <sz val="12"/>
        <rFont val="Arial"/>
        <family val="2"/>
      </rPr>
      <t xml:space="preserve">Jamestown/ Middletown/
</t>
    </r>
    <r>
      <rPr>
        <sz val="12"/>
        <rFont val="Arial"/>
        <family val="2"/>
      </rPr>
      <t>Newport</t>
    </r>
  </si>
  <si>
    <r>
      <rPr>
        <sz val="12"/>
        <rFont val="Arial"/>
        <family val="2"/>
      </rPr>
      <t>Newport</t>
    </r>
  </si>
  <si>
    <r>
      <rPr>
        <b/>
        <sz val="12"/>
        <rFont val="Arial"/>
        <family val="2"/>
      </rPr>
      <t>South Carolina</t>
    </r>
  </si>
  <si>
    <r>
      <rPr>
        <sz val="12"/>
        <rFont val="Arial"/>
        <family val="2"/>
      </rPr>
      <t>Charleston</t>
    </r>
  </si>
  <si>
    <r>
      <rPr>
        <sz val="12"/>
        <rFont val="Arial"/>
        <family val="2"/>
      </rPr>
      <t xml:space="preserve">Charleston, Berkeley, and
</t>
    </r>
    <r>
      <rPr>
        <sz val="12"/>
        <rFont val="Arial"/>
        <family val="2"/>
      </rPr>
      <t>Dorchester</t>
    </r>
  </si>
  <si>
    <r>
      <rPr>
        <sz val="12"/>
        <rFont val="Arial"/>
        <family val="2"/>
      </rPr>
      <t>Hilton Head</t>
    </r>
  </si>
  <si>
    <r>
      <rPr>
        <sz val="12"/>
        <rFont val="Arial"/>
        <family val="2"/>
      </rPr>
      <t>Beaufort</t>
    </r>
  </si>
  <si>
    <r>
      <rPr>
        <sz val="12"/>
        <rFont val="Arial"/>
        <family val="2"/>
      </rPr>
      <t>March 1 – August 31</t>
    </r>
  </si>
  <si>
    <r>
      <rPr>
        <b/>
        <sz val="12"/>
        <rFont val="Arial"/>
        <family val="2"/>
      </rPr>
      <t>Tennessee</t>
    </r>
  </si>
  <si>
    <r>
      <rPr>
        <sz val="12"/>
        <rFont val="Arial"/>
        <family val="2"/>
      </rPr>
      <t>Nashville</t>
    </r>
  </si>
  <si>
    <r>
      <rPr>
        <sz val="12"/>
        <rFont val="Arial"/>
        <family val="2"/>
      </rPr>
      <t>Davidson</t>
    </r>
  </si>
  <si>
    <r>
      <rPr>
        <b/>
        <sz val="12"/>
        <rFont val="Arial"/>
        <family val="2"/>
      </rPr>
      <t>Utah</t>
    </r>
  </si>
  <si>
    <r>
      <rPr>
        <sz val="12"/>
        <rFont val="Arial"/>
        <family val="2"/>
      </rPr>
      <t>Moab</t>
    </r>
  </si>
  <si>
    <r>
      <rPr>
        <sz val="12"/>
        <rFont val="Arial"/>
        <family val="2"/>
      </rPr>
      <t>Grand</t>
    </r>
  </si>
  <si>
    <r>
      <rPr>
        <sz val="12"/>
        <rFont val="Arial"/>
        <family val="2"/>
      </rPr>
      <t xml:space="preserve">October 1 – October 31,
</t>
    </r>
    <r>
      <rPr>
        <sz val="12"/>
        <rFont val="Arial"/>
        <family val="2"/>
      </rPr>
      <t xml:space="preserve">March 1 – June 30, and
</t>
    </r>
    <r>
      <rPr>
        <sz val="12"/>
        <rFont val="Arial"/>
        <family val="2"/>
      </rPr>
      <t>September 1 – September 30</t>
    </r>
  </si>
  <si>
    <r>
      <rPr>
        <sz val="12"/>
        <rFont val="Arial"/>
        <family val="2"/>
      </rPr>
      <t>Park City</t>
    </r>
  </si>
  <si>
    <r>
      <rPr>
        <b/>
        <sz val="12"/>
        <rFont val="Arial"/>
        <family val="2"/>
      </rPr>
      <t>Vermont</t>
    </r>
  </si>
  <si>
    <r>
      <rPr>
        <sz val="12"/>
        <rFont val="Arial"/>
        <family val="2"/>
      </rPr>
      <t>Burlington</t>
    </r>
  </si>
  <si>
    <r>
      <rPr>
        <sz val="12"/>
        <rFont val="Arial"/>
        <family val="2"/>
      </rPr>
      <t>Chittenden</t>
    </r>
  </si>
  <si>
    <r>
      <rPr>
        <sz val="12"/>
        <rFont val="Arial"/>
        <family val="2"/>
      </rPr>
      <t>Manchester</t>
    </r>
  </si>
  <si>
    <r>
      <rPr>
        <sz val="12"/>
        <rFont val="Arial"/>
        <family val="2"/>
      </rPr>
      <t>Bennington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</si>
  <si>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August 1 – September 30</t>
    </r>
  </si>
  <si>
    <r>
      <rPr>
        <sz val="12"/>
        <rFont val="Arial"/>
        <family val="2"/>
      </rPr>
      <t>Montpelier</t>
    </r>
  </si>
  <si>
    <r>
      <rPr>
        <sz val="12"/>
        <rFont val="Arial"/>
        <family val="2"/>
      </rPr>
      <t>Washington</t>
    </r>
  </si>
  <si>
    <r>
      <rPr>
        <b/>
        <sz val="12"/>
        <rFont val="Arial"/>
        <family val="2"/>
      </rPr>
      <t>Virginia</t>
    </r>
  </si>
  <si>
    <r>
      <rPr>
        <sz val="12"/>
        <rFont val="Arial"/>
        <family val="2"/>
      </rPr>
      <t>Virginia Beach</t>
    </r>
  </si>
  <si>
    <r>
      <rPr>
        <sz val="12"/>
        <rFont val="Arial"/>
        <family val="2"/>
      </rPr>
      <t>City of Virginia Beach</t>
    </r>
  </si>
  <si>
    <r>
      <rPr>
        <sz val="12"/>
        <rFont val="Arial"/>
        <family val="2"/>
      </rPr>
      <t>Wallops Island</t>
    </r>
  </si>
  <si>
    <r>
      <rPr>
        <sz val="12"/>
        <rFont val="Arial"/>
        <family val="2"/>
      </rPr>
      <t>Accomack</t>
    </r>
  </si>
  <si>
    <r>
      <rPr>
        <sz val="12"/>
        <rFont val="Arial"/>
        <family val="2"/>
      </rPr>
      <t>Cities of Alexandria, Falls Church, and Fairfax; counties of Arlington and Fairfax</t>
    </r>
  </si>
  <si>
    <r>
      <rPr>
        <b/>
        <sz val="12"/>
        <rFont val="Arial"/>
        <family val="2"/>
      </rPr>
      <t>Washington</t>
    </r>
  </si>
  <si>
    <r>
      <rPr>
        <sz val="12"/>
        <rFont val="Arial"/>
        <family val="2"/>
      </rPr>
      <t>Port Angeles/ Port Townsend</t>
    </r>
  </si>
  <si>
    <r>
      <rPr>
        <sz val="12"/>
        <rFont val="Arial"/>
        <family val="2"/>
      </rPr>
      <t>Clallam and Jefferson</t>
    </r>
  </si>
  <si>
    <r>
      <rPr>
        <sz val="12"/>
        <rFont val="Arial"/>
        <family val="2"/>
      </rPr>
      <t>Seattle</t>
    </r>
  </si>
  <si>
    <r>
      <rPr>
        <sz val="12"/>
        <rFont val="Arial"/>
        <family val="2"/>
      </rPr>
      <t>King</t>
    </r>
  </si>
  <si>
    <r>
      <rPr>
        <b/>
        <sz val="12"/>
        <rFont val="Arial"/>
        <family val="2"/>
      </rPr>
      <t>Wyoming</t>
    </r>
  </si>
  <si>
    <r>
      <rPr>
        <sz val="12"/>
        <rFont val="Arial"/>
        <family val="2"/>
      </rPr>
      <t>Jackson/Pinedale</t>
    </r>
  </si>
  <si>
    <r>
      <rPr>
        <sz val="12"/>
        <rFont val="Arial"/>
        <family val="2"/>
      </rPr>
      <t>Teton and Sublette</t>
    </r>
  </si>
  <si>
    <r>
      <rPr>
        <sz val="12"/>
        <rFont val="Arial"/>
        <family val="2"/>
      </rPr>
      <t xml:space="preserve">3.  </t>
    </r>
    <r>
      <rPr>
        <u/>
        <sz val="12"/>
        <rFont val="Arial"/>
        <family val="2"/>
      </rPr>
      <t>Changes in high-cost localities</t>
    </r>
    <r>
      <rPr>
        <sz val="12"/>
        <rFont val="Arial"/>
        <family val="2"/>
      </rPr>
      <t>.  The list of high-cost localities in this notice differs</t>
    </r>
  </si>
  <si>
    <r>
      <rPr>
        <sz val="12"/>
        <rFont val="Arial"/>
        <family val="2"/>
      </rPr>
      <t xml:space="preserve">from the list of high-cost localities in section 5 of Notice 2023-68.
</t>
    </r>
    <r>
      <rPr>
        <sz val="12"/>
        <rFont val="Arial"/>
        <family val="2"/>
      </rPr>
      <t xml:space="preserve">a. The following localities have been added to the list of high-cost localities: Los Angeles, California; Mammoth Lakes, California; Palm Springs, California; South Lake Tahoe, California; Boise, Idaho; Coeur d’Alene, Idaho; Bend, Oregon; Burlington, Vermont.
</t>
    </r>
    <r>
      <rPr>
        <sz val="12"/>
        <rFont val="Arial"/>
        <family val="2"/>
      </rPr>
      <t xml:space="preserve">b. The following localities have changed the portion of the year in which they are high-cost localities: Sedona, Arizona; Monterey, California; Napa, California; San Luis Obispo, California; Yosemite National Park, California; Aspen, Colorado;
</t>
    </r>
    <r>
      <rPr>
        <sz val="12"/>
        <rFont val="Arial"/>
        <family val="2"/>
      </rPr>
      <t>Silverthorne/Breckenridge, Colorado; Lewes, Delaware; District of Columbia</t>
    </r>
  </si>
  <si>
    <r>
      <rPr>
        <sz val="12"/>
        <rFont val="Arial"/>
        <family val="2"/>
      </rPr>
      <t xml:space="preserve">(see also Maryland and Virginia); Boca Raton/Delray Beach/Jupiter, Florida; Fort Myers, Florida; Tampa/St. Petersburg, Florida; Vero Beach, Florida; Bar Harbor/Rockport, Maine; Portland, Maine; Ocean City, Maryland; Washington,
</t>
    </r>
    <r>
      <rPr>
        <sz val="12"/>
        <rFont val="Arial"/>
        <family val="2"/>
      </rPr>
      <t xml:space="preserve">D.C. Metropolitan Area in Maryland (counties of Montgomery and Prince George’s); Falmouth, Massachusetts; Nantucket, Massachusetts; Petoskey, Michigan; Kalispell/Whitefish, Montana; Kill Devil Hills, North Carolina; Philadelphia, Pennsylvania; Moab, Utah; Washington, D.C. Metropolitan Area in Virginia (cities of Alexandria, Falls Church, and Fairfax; counties of Arlington and Fairfax); Seattle, Washington.
</t>
    </r>
    <r>
      <rPr>
        <sz val="12"/>
        <rFont val="Arial"/>
        <family val="2"/>
      </rPr>
      <t xml:space="preserve">c. The following localities have been removed from the list of high-cost localities: Mill Valley/San Rafael/Novato, California; Oakland, California; San Mateo/Foster City/Belmont, California; Grand Lake, Colorado; Pensacola, Florida; Punta Gorda, Florida; Missoula, Montana; Carlsbad, New Mexico; Lincoln City, Oregon; Myrtle Beach, South Carolina; Cody, Wyoming.
</t>
    </r>
    <r>
      <rPr>
        <sz val="12"/>
        <rFont val="Arial"/>
        <family val="2"/>
      </rPr>
      <t xml:space="preserve">SECTION 6.  EFFECTIVE DATE
</t>
    </r>
    <r>
      <rPr>
        <sz val="12"/>
        <rFont val="Arial"/>
        <family val="2"/>
      </rPr>
      <t xml:space="preserve">This notice is effective for </t>
    </r>
    <r>
      <rPr>
        <u/>
        <sz val="12"/>
        <rFont val="Arial"/>
        <family val="2"/>
      </rPr>
      <t>per diem</t>
    </r>
    <r>
      <rPr>
        <sz val="12"/>
        <rFont val="Arial"/>
        <family val="2"/>
      </rPr>
      <t xml:space="preserve"> allowances for lodging, meal and incidental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</si>
</sst>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20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6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6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5" xfId="4" applyNumberFormat="1" applyFill="1" applyBorder="1" applyAlignment="1">
      <alignment vertical="center"/>
    </xf>
    <xf numFmtId="164" fontId="7" fillId="7" borderId="46" xfId="4" applyNumberFormat="1" applyFill="1" applyBorder="1" applyAlignment="1" applyProtection="1">
      <alignment vertical="center"/>
      <protection locked="0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30" xfId="2" applyFont="1" applyBorder="1" applyAlignment="1" applyProtection="1">
      <alignment vertical="center"/>
      <protection locked="0"/>
    </xf>
    <xf numFmtId="44" fontId="7" fillId="0" borderId="38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0" fontId="7" fillId="4" borderId="52" xfId="2" applyNumberFormat="1" applyFont="1" applyFill="1" applyBorder="1" applyAlignment="1" applyProtection="1">
      <alignment vertical="center"/>
      <protection locked="0"/>
    </xf>
    <xf numFmtId="44" fontId="7" fillId="0" borderId="57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59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5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2" borderId="53" xfId="5" applyFill="1" applyBorder="1" applyAlignment="1" applyProtection="1">
      <alignment horizontal="center"/>
      <protection locked="0"/>
    </xf>
    <xf numFmtId="0" fontId="8" fillId="2" borderId="54" xfId="5" applyFill="1" applyBorder="1" applyAlignment="1" applyProtection="1">
      <alignment horizontal="center"/>
      <protection locked="0"/>
    </xf>
    <xf numFmtId="0" fontId="8" fillId="2" borderId="55" xfId="5" applyFill="1" applyBorder="1" applyAlignment="1" applyProtection="1">
      <alignment horizontal="center"/>
      <protection locked="0"/>
    </xf>
    <xf numFmtId="0" fontId="8" fillId="2" borderId="56" xfId="5" applyFill="1" applyBorder="1" applyAlignment="1" applyProtection="1">
      <alignment horizontal="center"/>
      <protection locked="0"/>
    </xf>
    <xf numFmtId="0" fontId="8" fillId="2" borderId="55" xfId="5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12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top" wrapText="1"/>
    </xf>
    <xf numFmtId="0" fontId="15" fillId="11" borderId="0" xfId="0" applyFont="1" applyFill="1" applyAlignment="1">
      <alignment horizontal="left" vertical="top" wrapText="1"/>
    </xf>
    <xf numFmtId="0" fontId="8" fillId="10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7" fillId="0" borderId="0" xfId="0" applyFont="1"/>
    <xf numFmtId="44" fontId="7" fillId="0" borderId="62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63" xfId="2" applyFont="1" applyBorder="1" applyAlignment="1" applyProtection="1">
      <alignment horizontal="center" vertical="center"/>
    </xf>
    <xf numFmtId="44" fontId="7" fillId="0" borderId="64" xfId="2" applyFont="1" applyBorder="1" applyAlignment="1" applyProtection="1">
      <alignment horizontal="center" vertical="center"/>
    </xf>
    <xf numFmtId="0" fontId="8" fillId="2" borderId="65" xfId="5" applyFill="1" applyBorder="1" applyAlignment="1" applyProtection="1">
      <alignment horizontal="center"/>
      <protection locked="0"/>
    </xf>
    <xf numFmtId="0" fontId="8" fillId="2" borderId="66" xfId="5" applyFill="1" applyBorder="1" applyAlignment="1" applyProtection="1">
      <alignment horizontal="center"/>
      <protection locked="0"/>
    </xf>
    <xf numFmtId="0" fontId="8" fillId="2" borderId="67" xfId="5" applyFill="1" applyBorder="1" applyAlignment="1" applyProtection="1">
      <alignment horizontal="center"/>
      <protection locked="0"/>
    </xf>
    <xf numFmtId="0" fontId="8" fillId="2" borderId="68" xfId="5" applyFill="1" applyBorder="1" applyAlignment="1" applyProtection="1">
      <alignment horizontal="center"/>
      <protection locked="0"/>
    </xf>
    <xf numFmtId="0" fontId="8" fillId="2" borderId="69" xfId="5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19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72" xfId="2" applyFont="1" applyBorder="1" applyAlignment="1" applyProtection="1">
      <alignment horizontal="center" vertical="center"/>
    </xf>
    <xf numFmtId="0" fontId="10" fillId="0" borderId="73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74" xfId="2" applyFont="1" applyBorder="1" applyAlignment="1" applyProtection="1">
      <alignment vertical="center"/>
    </xf>
    <xf numFmtId="44" fontId="7" fillId="0" borderId="61" xfId="2" applyFont="1" applyBorder="1" applyAlignment="1" applyProtection="1">
      <alignment horizontal="center" vertical="center"/>
    </xf>
    <xf numFmtId="44" fontId="7" fillId="0" borderId="76" xfId="2" applyFont="1" applyBorder="1" applyAlignment="1" applyProtection="1">
      <alignment horizontal="center" vertical="center"/>
    </xf>
    <xf numFmtId="44" fontId="7" fillId="0" borderId="50" xfId="2" applyFont="1" applyBorder="1" applyAlignment="1" applyProtection="1">
      <alignment horizontal="center" vertical="center"/>
    </xf>
    <xf numFmtId="44" fontId="7" fillId="0" borderId="75" xfId="2" applyFont="1" applyBorder="1" applyAlignment="1" applyProtection="1">
      <alignment horizontal="center" vertical="center"/>
    </xf>
    <xf numFmtId="44" fontId="7" fillId="0" borderId="77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8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79" xfId="5" applyFill="1" applyBorder="1" applyAlignment="1" applyProtection="1">
      <alignment horizontal="center"/>
      <protection locked="0"/>
    </xf>
    <xf numFmtId="44" fontId="7" fillId="0" borderId="79" xfId="2" applyFont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0" fontId="8" fillId="3" borderId="25" xfId="5" applyFill="1" applyBorder="1" applyAlignment="1">
      <alignment horizontal="center"/>
    </xf>
    <xf numFmtId="0" fontId="20" fillId="13" borderId="12" xfId="0" applyFont="1" applyFill="1" applyBorder="1"/>
    <xf numFmtId="0" fontId="20" fillId="13" borderId="12" xfId="0" applyFont="1" applyFill="1" applyBorder="1" applyAlignment="1">
      <alignment wrapText="1"/>
    </xf>
    <xf numFmtId="165" fontId="9" fillId="10" borderId="12" xfId="3" applyNumberFormat="1" applyFont="1" applyFill="1" applyBorder="1" applyAlignment="1">
      <alignment horizontal="center" vertical="center" wrapText="1"/>
    </xf>
    <xf numFmtId="0" fontId="20" fillId="2" borderId="12" xfId="5" applyFont="1" applyFill="1" applyBorder="1" applyAlignment="1" applyProtection="1">
      <alignment horizontal="center"/>
      <protection locked="0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21" fillId="0" borderId="25" xfId="0" applyNumberFormat="1" applyFont="1" applyBorder="1"/>
    <xf numFmtId="44" fontId="20" fillId="0" borderId="4" xfId="0" applyNumberFormat="1" applyFont="1" applyBorder="1"/>
    <xf numFmtId="43" fontId="20" fillId="0" borderId="4" xfId="0" applyNumberFormat="1" applyFont="1" applyBorder="1"/>
    <xf numFmtId="44" fontId="7" fillId="6" borderId="47" xfId="2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0" fontId="10" fillId="14" borderId="0" xfId="0" applyFont="1" applyFill="1" applyAlignment="1">
      <alignment horizontal="center" vertical="center" wrapText="1"/>
    </xf>
    <xf numFmtId="0" fontId="23" fillId="0" borderId="81" xfId="0" applyFont="1" applyBorder="1" applyAlignment="1">
      <alignment horizontal="left" vertical="top" wrapText="1"/>
    </xf>
    <xf numFmtId="0" fontId="0" fillId="0" borderId="81" xfId="0" applyBorder="1" applyAlignment="1">
      <alignment horizontal="left" vertical="top" wrapText="1"/>
    </xf>
    <xf numFmtId="0" fontId="23" fillId="0" borderId="81" xfId="0" applyFont="1" applyBorder="1" applyAlignment="1">
      <alignment horizontal="left" vertical="center" wrapText="1"/>
    </xf>
    <xf numFmtId="0" fontId="10" fillId="14" borderId="0" xfId="0" applyFont="1" applyFill="1" applyAlignment="1">
      <alignment horizontal="left" vertical="center" wrapText="1" indent="23"/>
    </xf>
    <xf numFmtId="0" fontId="23" fillId="0" borderId="82" xfId="0" applyFont="1" applyBorder="1" applyAlignment="1">
      <alignment horizontal="left" vertical="top" wrapText="1"/>
    </xf>
    <xf numFmtId="0" fontId="23" fillId="0" borderId="83" xfId="0" applyFont="1" applyBorder="1" applyAlignment="1">
      <alignment horizontal="left" vertical="top" wrapText="1"/>
    </xf>
    <xf numFmtId="0" fontId="10" fillId="14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44" fontId="19" fillId="4" borderId="3" xfId="0" applyNumberFormat="1" applyFont="1" applyFill="1" applyBorder="1" applyAlignment="1">
      <alignment horizontal="center"/>
    </xf>
    <xf numFmtId="44" fontId="19" fillId="4" borderId="4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165" fontId="9" fillId="4" borderId="34" xfId="3" applyNumberFormat="1" applyFont="1" applyFill="1" applyBorder="1" applyAlignment="1">
      <alignment horizontal="center" vertical="center" wrapText="1"/>
    </xf>
    <xf numFmtId="165" fontId="9" fillId="4" borderId="21" xfId="3" applyNumberFormat="1" applyFont="1" applyFill="1" applyBorder="1" applyAlignment="1">
      <alignment horizontal="center" vertical="center"/>
    </xf>
    <xf numFmtId="165" fontId="9" fillId="13" borderId="34" xfId="3" applyNumberFormat="1" applyFont="1" applyFill="1" applyBorder="1" applyAlignment="1">
      <alignment horizontal="center" vertical="center"/>
    </xf>
    <xf numFmtId="165" fontId="9" fillId="13" borderId="21" xfId="3" applyNumberFormat="1" applyFont="1" applyFill="1" applyBorder="1" applyAlignment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39" fontId="7" fillId="3" borderId="49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7" fillId="6" borderId="32" xfId="4" applyFill="1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3" xfId="4" applyFill="1" applyBorder="1" applyAlignment="1">
      <alignment horizontal="left" vertic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7" fillId="0" borderId="6" xfId="4" applyBorder="1" applyAlignment="1">
      <alignment horizontal="left" vertical="center"/>
    </xf>
    <xf numFmtId="0" fontId="7" fillId="0" borderId="9" xfId="4" applyBorder="1" applyAlignment="1">
      <alignment horizontal="left" vertical="center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0" fontId="7" fillId="0" borderId="28" xfId="4" applyBorder="1" applyAlignment="1">
      <alignment horizontal="left" vertical="center"/>
    </xf>
    <xf numFmtId="0" fontId="7" fillId="0" borderId="29" xfId="4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2" borderId="30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44" fontId="7" fillId="2" borderId="40" xfId="2" applyFont="1" applyFill="1" applyBorder="1" applyAlignment="1" applyProtection="1">
      <alignment horizontal="center" vertical="center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0" fontId="9" fillId="2" borderId="34" xfId="3" applyFont="1" applyFill="1" applyBorder="1" applyAlignment="1">
      <alignment horizontal="center" vertical="center" textRotation="90" wrapText="1"/>
    </xf>
    <xf numFmtId="0" fontId="9" fillId="2" borderId="26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4" borderId="42" xfId="4" applyFill="1" applyBorder="1" applyAlignment="1">
      <alignment horizontal="left" vertical="center"/>
    </xf>
    <xf numFmtId="0" fontId="7" fillId="6" borderId="42" xfId="4" applyFill="1" applyBorder="1" applyAlignment="1">
      <alignment horizontal="center" vertical="center"/>
    </xf>
    <xf numFmtId="0" fontId="7" fillId="0" borderId="70" xfId="4" applyBorder="1" applyAlignment="1">
      <alignment horizontal="left" vertical="center"/>
    </xf>
    <xf numFmtId="0" fontId="7" fillId="0" borderId="36" xfId="4" applyBorder="1" applyAlignment="1">
      <alignment horizontal="left" vertical="center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42" xfId="4" applyBorder="1" applyAlignment="1">
      <alignment horizontal="left" vertical="center"/>
    </xf>
    <xf numFmtId="0" fontId="7" fillId="0" borderId="71" xfId="4" applyBorder="1" applyAlignment="1">
      <alignment horizontal="left" vertical="center"/>
    </xf>
    <xf numFmtId="0" fontId="7" fillId="0" borderId="37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1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14" fillId="8" borderId="9" xfId="0" applyFont="1" applyFill="1" applyBorder="1" applyAlignment="1" applyProtection="1">
      <alignment horizontal="left"/>
      <protection locked="0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7" fillId="0" borderId="40" xfId="3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165" fontId="9" fillId="0" borderId="26" xfId="3" applyNumberFormat="1" applyFont="1" applyBorder="1" applyAlignment="1">
      <alignment horizontal="center" vertic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7" fillId="0" borderId="43" xfId="4" applyBorder="1" applyAlignment="1" applyProtection="1">
      <alignment horizontal="left" vertical="top"/>
      <protection locked="0"/>
    </xf>
    <xf numFmtId="0" fontId="7" fillId="0" borderId="60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2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2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4" xfId="3" applyFont="1" applyBorder="1" applyAlignment="1">
      <alignment horizontal="left" vertical="top"/>
    </xf>
    <xf numFmtId="0" fontId="10" fillId="0" borderId="43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50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top" wrapText="1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5">
    <dxf>
      <numFmt numFmtId="0" formatCode="General"/>
      <fill>
        <patternFill patternType="none">
          <fgColor indexed="64"/>
          <bgColor auto="1"/>
        </patternFill>
      </fill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DF2E84-1870-4729-9F41-5C45F4E33CB1}" name="Append1" displayName="Append1" ref="A1:C117" totalsRowShown="0" headerRowDxfId="4" dataDxfId="3">
  <autoFilter ref="A1:C117" xr:uid="{83DF2E84-1870-4729-9F41-5C45F4E33CB1}"/>
  <tableColumns count="3">
    <tableColumn id="1" xr3:uid="{4108E315-4755-40ED-9D8D-17737B09A833}" name="Key City" dataDxfId="2"/>
    <tableColumn id="2" xr3:uid="{1B646F5B-831F-4E4F-893F-DB36AD36D74F}" name="County or Other_x000a_Defined Location" dataDxfId="1"/>
    <tableColumn id="3" xr3:uid="{57158758-9BA0-4A09-AB01-D4DDC2FC1059}" name="Portion of Calendar Yea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3:E29"/>
  <sheetViews>
    <sheetView showGridLines="0" tabSelected="1" workbookViewId="0"/>
  </sheetViews>
  <sheetFormatPr defaultRowHeight="14.5" x14ac:dyDescent="0.35"/>
  <cols>
    <col min="1" max="1" width="5.453125" customWidth="1"/>
    <col min="2" max="7" width="13.6328125" customWidth="1"/>
    <col min="8" max="10" width="12.6328125" customWidth="1"/>
  </cols>
  <sheetData>
    <row r="3" spans="2:5" ht="15" thickBot="1" x14ac:dyDescent="0.4"/>
    <row r="4" spans="2:5" ht="20" customHeight="1" thickBot="1" x14ac:dyDescent="0.4">
      <c r="B4" s="119" t="s">
        <v>355</v>
      </c>
      <c r="C4" s="120"/>
      <c r="D4" s="117">
        <f>'Week 1'!M43</f>
        <v>0</v>
      </c>
      <c r="E4" s="118"/>
    </row>
    <row r="5" spans="2:5" x14ac:dyDescent="0.35">
      <c r="B5" s="74"/>
      <c r="C5" s="74"/>
    </row>
    <row r="6" spans="2:5" ht="52" customHeight="1" x14ac:dyDescent="0.35">
      <c r="B6" s="116" t="s">
        <v>356</v>
      </c>
      <c r="C6" s="116"/>
      <c r="D6" s="116"/>
    </row>
    <row r="8" spans="2:5" ht="15" thickBot="1" x14ac:dyDescent="0.4"/>
    <row r="9" spans="2:5" ht="14.5" customHeight="1" x14ac:dyDescent="0.35">
      <c r="B9" s="123" t="s">
        <v>2</v>
      </c>
      <c r="C9" s="121" t="s">
        <v>357</v>
      </c>
    </row>
    <row r="10" spans="2:5" ht="15" thickBot="1" x14ac:dyDescent="0.4">
      <c r="B10" s="124"/>
      <c r="C10" s="122"/>
    </row>
    <row r="11" spans="2:5" ht="20" customHeight="1" x14ac:dyDescent="0.35">
      <c r="B11" s="99">
        <v>52201</v>
      </c>
      <c r="C11" s="100">
        <f>'Week 1'!M33</f>
        <v>0</v>
      </c>
    </row>
    <row r="12" spans="2:5" ht="20" customHeight="1" x14ac:dyDescent="0.35">
      <c r="B12" s="91">
        <v>52605</v>
      </c>
      <c r="C12" s="92">
        <f>'Week 1'!M31</f>
        <v>0</v>
      </c>
    </row>
    <row r="13" spans="2:5" ht="20" customHeight="1" x14ac:dyDescent="0.35">
      <c r="B13" s="91">
        <v>53811</v>
      </c>
      <c r="C13" s="92">
        <f>'Week 1'!M11</f>
        <v>0</v>
      </c>
    </row>
    <row r="14" spans="2:5" ht="20" customHeight="1" x14ac:dyDescent="0.35">
      <c r="B14" s="91">
        <v>53812</v>
      </c>
      <c r="C14" s="92">
        <f>'Week 1'!M13</f>
        <v>0</v>
      </c>
    </row>
    <row r="15" spans="2:5" ht="20" customHeight="1" x14ac:dyDescent="0.35">
      <c r="B15" s="91">
        <v>53813</v>
      </c>
      <c r="C15" s="92">
        <f>SUM('Week 1'!M10,'Week 1'!M15)</f>
        <v>0</v>
      </c>
    </row>
    <row r="16" spans="2:5" ht="20" customHeight="1" x14ac:dyDescent="0.35">
      <c r="B16" s="91">
        <v>53814</v>
      </c>
      <c r="C16" s="92">
        <f>'Week 1'!M14</f>
        <v>0</v>
      </c>
    </row>
    <row r="17" spans="2:3" ht="20" customHeight="1" x14ac:dyDescent="0.35">
      <c r="B17" s="91">
        <v>53815</v>
      </c>
      <c r="C17" s="92">
        <f>'Week 1'!M16</f>
        <v>0</v>
      </c>
    </row>
    <row r="18" spans="2:3" ht="20" customHeight="1" x14ac:dyDescent="0.35">
      <c r="B18" s="91">
        <v>53816</v>
      </c>
      <c r="C18" s="92">
        <f>'Week 1'!M12</f>
        <v>0</v>
      </c>
    </row>
    <row r="19" spans="2:3" ht="20" customHeight="1" x14ac:dyDescent="0.35">
      <c r="B19" s="91">
        <v>53817</v>
      </c>
      <c r="C19" s="92">
        <f>SUM('Week 1'!M17,'Week 1'!M19,'Week 1'!M21)</f>
        <v>0</v>
      </c>
    </row>
    <row r="20" spans="2:3" ht="20" customHeight="1" x14ac:dyDescent="0.35">
      <c r="B20" s="91">
        <v>53818</v>
      </c>
      <c r="C20" s="92">
        <f>SUM('Week 1'!M24,'Week 1'!M25,'Week 1'!M26,'Week 1'!M28,'Week 1'!M30,'Week 1'!M32)</f>
        <v>0</v>
      </c>
    </row>
    <row r="21" spans="2:3" ht="20" customHeight="1" x14ac:dyDescent="0.35">
      <c r="B21" s="91">
        <v>53819</v>
      </c>
      <c r="C21" s="92">
        <f>'Week 1'!M34</f>
        <v>0</v>
      </c>
    </row>
    <row r="22" spans="2:3" ht="20" customHeight="1" thickBot="1" x14ac:dyDescent="0.4">
      <c r="B22" s="91">
        <v>53820</v>
      </c>
      <c r="C22" s="92">
        <f>SUM('Week 1'!M22,'Week 1'!M23)</f>
        <v>0</v>
      </c>
    </row>
    <row r="23" spans="2:3" ht="20" customHeight="1" thickBot="1" x14ac:dyDescent="0.4">
      <c r="B23" s="98" t="s">
        <v>360</v>
      </c>
      <c r="C23" s="93">
        <f>SUM(C11:C22)</f>
        <v>0</v>
      </c>
    </row>
    <row r="24" spans="2:3" ht="15" thickBot="1" x14ac:dyDescent="0.4"/>
    <row r="25" spans="2:3" ht="20" customHeight="1" thickBot="1" x14ac:dyDescent="0.4">
      <c r="B25" s="95" t="s">
        <v>358</v>
      </c>
      <c r="C25" s="103">
        <f>'Week 1'!M35</f>
        <v>0</v>
      </c>
    </row>
    <row r="26" spans="2:3" ht="15" thickBot="1" x14ac:dyDescent="0.4"/>
    <row r="27" spans="2:3" ht="42" customHeight="1" thickBot="1" x14ac:dyDescent="0.4">
      <c r="B27" s="96" t="s">
        <v>359</v>
      </c>
      <c r="C27" s="102">
        <f>'Week 1'!M42</f>
        <v>0</v>
      </c>
    </row>
    <row r="28" spans="2:3" ht="15" thickBot="1" x14ac:dyDescent="0.4"/>
    <row r="29" spans="2:3" ht="40" customHeight="1" thickBot="1" x14ac:dyDescent="0.4">
      <c r="B29" s="97" t="s">
        <v>361</v>
      </c>
      <c r="C29" s="101">
        <f>SUM(C23,C25)-C27</f>
        <v>0</v>
      </c>
    </row>
  </sheetData>
  <sheetProtection algorithmName="SHA-512" hashValue="3minif4O8tEYPZfJVxjCliZxKV61ofmPXI50OWkxuQLRuz1JJS7243YzO4GgYCKORY3BpZZT6qOg0FD/Ti5GAw==" saltValue="dTc5k4Qu9UOx54vQaNEy8w==" spinCount="100000" sheet="1" objects="1" scenarios="1"/>
  <mergeCells count="5">
    <mergeCell ref="B6:D6"/>
    <mergeCell ref="D4:E4"/>
    <mergeCell ref="B4:C4"/>
    <mergeCell ref="C9:C10"/>
    <mergeCell ref="B9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zoomScale="85" zoomScaleNormal="85" workbookViewId="0">
      <selection activeCell="D2" sqref="D2:J2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08" t="s">
        <v>35</v>
      </c>
      <c r="B2" s="209"/>
      <c r="C2" s="209"/>
      <c r="D2" s="198"/>
      <c r="E2" s="198"/>
      <c r="F2" s="198"/>
      <c r="G2" s="198"/>
      <c r="H2" s="198"/>
      <c r="I2" s="198"/>
      <c r="J2" s="198"/>
      <c r="K2" s="12" t="s">
        <v>21</v>
      </c>
      <c r="L2" s="199"/>
      <c r="M2" s="199"/>
      <c r="N2" s="200"/>
    </row>
    <row r="3" spans="1:14" ht="17" customHeight="1" x14ac:dyDescent="0.35">
      <c r="A3" s="210" t="s">
        <v>26</v>
      </c>
      <c r="B3" s="211"/>
      <c r="C3" s="211"/>
      <c r="D3" s="203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1:14" ht="17" customHeight="1" thickBot="1" x14ac:dyDescent="0.4">
      <c r="A4" s="212" t="s">
        <v>0</v>
      </c>
      <c r="B4" s="213"/>
      <c r="C4" s="213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" customHeight="1" thickBot="1" x14ac:dyDescent="0.4">
      <c r="A5" s="206" t="s">
        <v>46</v>
      </c>
      <c r="B5" s="207"/>
      <c r="C5" s="207"/>
      <c r="D5" s="207"/>
      <c r="E5" s="207"/>
      <c r="F5" s="40"/>
      <c r="G5" s="40"/>
      <c r="H5" s="40"/>
      <c r="I5" s="40"/>
      <c r="J5" s="40"/>
      <c r="K5" s="40"/>
      <c r="L5" s="41"/>
      <c r="M5" s="33"/>
      <c r="N5" s="25"/>
    </row>
    <row r="6" spans="1:14" ht="20" customHeight="1" thickBot="1" x14ac:dyDescent="0.4">
      <c r="A6" s="39"/>
      <c r="B6" s="24"/>
      <c r="C6" s="24"/>
      <c r="D6" s="24"/>
      <c r="E6" s="214"/>
      <c r="F6" s="214"/>
      <c r="G6" s="214"/>
      <c r="H6" s="214"/>
      <c r="I6" s="214"/>
      <c r="J6" s="214"/>
      <c r="K6" s="214"/>
      <c r="L6" s="215"/>
      <c r="M6" s="197" t="s">
        <v>1</v>
      </c>
      <c r="N6" s="197" t="s">
        <v>2</v>
      </c>
    </row>
    <row r="7" spans="1:14" ht="15" thickBot="1" x14ac:dyDescent="0.4">
      <c r="A7" s="216" t="s">
        <v>353</v>
      </c>
      <c r="B7" s="217"/>
      <c r="C7" s="217"/>
      <c r="D7" s="217"/>
      <c r="E7" s="217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97"/>
      <c r="N7" s="197"/>
    </row>
    <row r="8" spans="1:14" ht="17" customHeight="1" x14ac:dyDescent="0.35">
      <c r="A8" s="156" t="s">
        <v>36</v>
      </c>
      <c r="B8" s="132" t="s">
        <v>3</v>
      </c>
      <c r="C8" s="133"/>
      <c r="D8" s="133"/>
      <c r="E8" s="134"/>
      <c r="F8" s="34"/>
      <c r="G8" s="34"/>
      <c r="H8" s="34"/>
      <c r="I8" s="34"/>
      <c r="J8" s="34"/>
      <c r="K8" s="34"/>
      <c r="L8" s="35"/>
      <c r="M8" s="125"/>
      <c r="N8" s="127"/>
    </row>
    <row r="9" spans="1:14" ht="17" customHeight="1" thickBot="1" x14ac:dyDescent="0.4">
      <c r="A9" s="157"/>
      <c r="B9" s="129" t="s">
        <v>4</v>
      </c>
      <c r="C9" s="130"/>
      <c r="D9" s="130"/>
      <c r="E9" s="131"/>
      <c r="F9" s="104">
        <v>0.7</v>
      </c>
      <c r="G9" s="104">
        <v>0.7</v>
      </c>
      <c r="H9" s="104">
        <v>0.7</v>
      </c>
      <c r="I9" s="104">
        <v>0.7</v>
      </c>
      <c r="J9" s="104">
        <v>0.7</v>
      </c>
      <c r="K9" s="104">
        <v>0.7</v>
      </c>
      <c r="L9" s="104">
        <v>0.7</v>
      </c>
      <c r="M9" s="126"/>
      <c r="N9" s="128"/>
    </row>
    <row r="10" spans="1:14" ht="17" customHeight="1" x14ac:dyDescent="0.35">
      <c r="A10" s="157"/>
      <c r="B10" s="135" t="s">
        <v>5</v>
      </c>
      <c r="C10" s="136"/>
      <c r="D10" s="136"/>
      <c r="E10" s="136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8">
        <f t="shared" si="1"/>
        <v>0</v>
      </c>
      <c r="M10" s="86">
        <f t="shared" ref="M10:M17" si="2">SUM(F10:L10)</f>
        <v>0</v>
      </c>
      <c r="N10" s="42">
        <v>53813</v>
      </c>
    </row>
    <row r="11" spans="1:14" ht="17" customHeight="1" x14ac:dyDescent="0.35">
      <c r="A11" s="157"/>
      <c r="B11" s="135" t="s">
        <v>22</v>
      </c>
      <c r="C11" s="136"/>
      <c r="D11" s="136"/>
      <c r="E11" s="136"/>
      <c r="F11" s="10"/>
      <c r="G11" s="10"/>
      <c r="H11" s="10"/>
      <c r="I11" s="10"/>
      <c r="J11" s="10"/>
      <c r="K11" s="10"/>
      <c r="L11" s="29"/>
      <c r="M11" s="37">
        <f t="shared" si="2"/>
        <v>0</v>
      </c>
      <c r="N11" s="43">
        <v>53811</v>
      </c>
    </row>
    <row r="12" spans="1:14" ht="17" customHeight="1" x14ac:dyDescent="0.35">
      <c r="A12" s="157"/>
      <c r="B12" s="135" t="s">
        <v>23</v>
      </c>
      <c r="C12" s="136"/>
      <c r="D12" s="136"/>
      <c r="E12" s="136"/>
      <c r="F12" s="10"/>
      <c r="G12" s="10"/>
      <c r="H12" s="10"/>
      <c r="I12" s="10"/>
      <c r="J12" s="10"/>
      <c r="K12" s="10"/>
      <c r="L12" s="29"/>
      <c r="M12" s="37">
        <f t="shared" si="2"/>
        <v>0</v>
      </c>
      <c r="N12" s="43">
        <v>53816</v>
      </c>
    </row>
    <row r="13" spans="1:14" ht="17" customHeight="1" x14ac:dyDescent="0.35">
      <c r="A13" s="157"/>
      <c r="B13" s="135" t="s">
        <v>24</v>
      </c>
      <c r="C13" s="136"/>
      <c r="D13" s="136"/>
      <c r="E13" s="136"/>
      <c r="F13" s="10"/>
      <c r="G13" s="10"/>
      <c r="H13" s="10"/>
      <c r="I13" s="10"/>
      <c r="J13" s="10"/>
      <c r="K13" s="10"/>
      <c r="L13" s="29"/>
      <c r="M13" s="37">
        <f t="shared" si="2"/>
        <v>0</v>
      </c>
      <c r="N13" s="43">
        <v>53812</v>
      </c>
    </row>
    <row r="14" spans="1:14" ht="17" customHeight="1" x14ac:dyDescent="0.35">
      <c r="A14" s="157"/>
      <c r="B14" s="135" t="s">
        <v>348</v>
      </c>
      <c r="C14" s="136"/>
      <c r="D14" s="136"/>
      <c r="E14" s="136"/>
      <c r="F14" s="10"/>
      <c r="G14" s="10"/>
      <c r="H14" s="10"/>
      <c r="I14" s="10"/>
      <c r="J14" s="10"/>
      <c r="K14" s="10"/>
      <c r="L14" s="29"/>
      <c r="M14" s="37">
        <f t="shared" si="2"/>
        <v>0</v>
      </c>
      <c r="N14" s="43">
        <v>53814</v>
      </c>
    </row>
    <row r="15" spans="1:14" ht="17" customHeight="1" x14ac:dyDescent="0.35">
      <c r="A15" s="157"/>
      <c r="B15" s="135" t="s">
        <v>29</v>
      </c>
      <c r="C15" s="136"/>
      <c r="D15" s="136"/>
      <c r="E15" s="136"/>
      <c r="F15" s="10"/>
      <c r="G15" s="10"/>
      <c r="H15" s="10"/>
      <c r="I15" s="10"/>
      <c r="J15" s="10"/>
      <c r="K15" s="10"/>
      <c r="L15" s="29"/>
      <c r="M15" s="37">
        <f t="shared" si="2"/>
        <v>0</v>
      </c>
      <c r="N15" s="43">
        <v>53813</v>
      </c>
    </row>
    <row r="16" spans="1:14" ht="17" customHeight="1" thickBot="1" x14ac:dyDescent="0.4">
      <c r="A16" s="158"/>
      <c r="B16" s="141" t="s">
        <v>25</v>
      </c>
      <c r="C16" s="142"/>
      <c r="D16" s="142"/>
      <c r="E16" s="142"/>
      <c r="F16" s="14"/>
      <c r="G16" s="14"/>
      <c r="H16" s="14"/>
      <c r="I16" s="14"/>
      <c r="J16" s="14"/>
      <c r="K16" s="14"/>
      <c r="L16" s="30"/>
      <c r="M16" s="38">
        <f t="shared" si="2"/>
        <v>0</v>
      </c>
      <c r="N16" s="44">
        <v>53815</v>
      </c>
    </row>
    <row r="17" spans="1:14" ht="17" customHeight="1" thickBot="1" x14ac:dyDescent="0.4">
      <c r="A17" s="156" t="s">
        <v>7</v>
      </c>
      <c r="B17" s="161" t="s">
        <v>37</v>
      </c>
      <c r="C17" s="162"/>
      <c r="D17" s="162"/>
      <c r="E17" s="162"/>
      <c r="F17" s="13"/>
      <c r="G17" s="13"/>
      <c r="H17" s="13"/>
      <c r="I17" s="13"/>
      <c r="J17" s="13"/>
      <c r="K17" s="13"/>
      <c r="L17" s="31"/>
      <c r="M17" s="84">
        <f t="shared" si="2"/>
        <v>0</v>
      </c>
      <c r="N17" s="66">
        <v>53817</v>
      </c>
    </row>
    <row r="18" spans="1:14" ht="17" customHeight="1" thickBot="1" x14ac:dyDescent="0.4">
      <c r="A18" s="157"/>
      <c r="B18" s="159" t="s">
        <v>31</v>
      </c>
      <c r="C18" s="146"/>
      <c r="D18" s="146"/>
      <c r="E18" s="146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2">
        <v>0</v>
      </c>
      <c r="M18" s="90"/>
      <c r="N18" s="94"/>
    </row>
    <row r="19" spans="1:14" ht="17" customHeight="1" thickBot="1" x14ac:dyDescent="0.4">
      <c r="A19" s="157"/>
      <c r="B19" s="160" t="s">
        <v>33</v>
      </c>
      <c r="C19" s="144"/>
      <c r="D19" s="144"/>
      <c r="E19" s="144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2">
        <f t="shared" ref="L19" si="8">100*L18</f>
        <v>0</v>
      </c>
      <c r="M19" s="87">
        <f>SUM(F19:L19)</f>
        <v>0</v>
      </c>
      <c r="N19" s="67">
        <v>53817</v>
      </c>
    </row>
    <row r="20" spans="1:14" ht="17" customHeight="1" thickBot="1" x14ac:dyDescent="0.4">
      <c r="A20" s="157"/>
      <c r="B20" s="159" t="s">
        <v>32</v>
      </c>
      <c r="C20" s="146"/>
      <c r="D20" s="146"/>
      <c r="E20" s="146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2">
        <v>0</v>
      </c>
      <c r="M20" s="90"/>
      <c r="N20" s="94"/>
    </row>
    <row r="21" spans="1:14" ht="17" customHeight="1" x14ac:dyDescent="0.35">
      <c r="A21" s="157"/>
      <c r="B21" s="160" t="s">
        <v>34</v>
      </c>
      <c r="C21" s="144"/>
      <c r="D21" s="144"/>
      <c r="E21" s="144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2">
        <f t="shared" ref="L21" si="14">220*L20</f>
        <v>0</v>
      </c>
      <c r="M21" s="83">
        <f t="shared" ref="M21:M26" si="15">SUM(F21:L21)</f>
        <v>0</v>
      </c>
      <c r="N21" s="68">
        <v>53817</v>
      </c>
    </row>
    <row r="22" spans="1:14" ht="17" customHeight="1" x14ac:dyDescent="0.35">
      <c r="A22" s="157"/>
      <c r="B22" s="169" t="s">
        <v>28</v>
      </c>
      <c r="C22" s="136"/>
      <c r="D22" s="136"/>
      <c r="E22" s="136"/>
      <c r="F22" s="10"/>
      <c r="G22" s="10"/>
      <c r="H22" s="10"/>
      <c r="I22" s="10"/>
      <c r="J22" s="10"/>
      <c r="K22" s="10"/>
      <c r="L22" s="29"/>
      <c r="M22" s="64">
        <f t="shared" si="15"/>
        <v>0</v>
      </c>
      <c r="N22" s="69">
        <v>53820</v>
      </c>
    </row>
    <row r="23" spans="1:14" ht="17" customHeight="1" thickBot="1" x14ac:dyDescent="0.4">
      <c r="A23" s="158"/>
      <c r="B23" s="170" t="s">
        <v>6</v>
      </c>
      <c r="C23" s="142"/>
      <c r="D23" s="142"/>
      <c r="E23" s="142"/>
      <c r="F23" s="14"/>
      <c r="G23" s="14"/>
      <c r="H23" s="14"/>
      <c r="I23" s="14"/>
      <c r="J23" s="14"/>
      <c r="K23" s="14"/>
      <c r="L23" s="30"/>
      <c r="M23" s="65">
        <f t="shared" si="15"/>
        <v>0</v>
      </c>
      <c r="N23" s="70">
        <v>53820</v>
      </c>
    </row>
    <row r="24" spans="1:14" ht="17" customHeight="1" x14ac:dyDescent="0.35">
      <c r="A24" s="156" t="s">
        <v>8</v>
      </c>
      <c r="B24" s="171" t="s">
        <v>9</v>
      </c>
      <c r="C24" s="162"/>
      <c r="D24" s="162"/>
      <c r="E24" s="162"/>
      <c r="F24" s="13"/>
      <c r="G24" s="13"/>
      <c r="H24" s="13"/>
      <c r="I24" s="13"/>
      <c r="J24" s="13"/>
      <c r="K24" s="13"/>
      <c r="L24" s="31"/>
      <c r="M24" s="36">
        <f t="shared" si="15"/>
        <v>0</v>
      </c>
      <c r="N24" s="45">
        <v>53818</v>
      </c>
    </row>
    <row r="25" spans="1:14" ht="17" customHeight="1" x14ac:dyDescent="0.35">
      <c r="A25" s="157"/>
      <c r="B25" s="135" t="s">
        <v>10</v>
      </c>
      <c r="C25" s="136"/>
      <c r="D25" s="136"/>
      <c r="E25" s="136"/>
      <c r="F25" s="10"/>
      <c r="G25" s="10"/>
      <c r="H25" s="10"/>
      <c r="I25" s="10"/>
      <c r="J25" s="10"/>
      <c r="K25" s="10"/>
      <c r="L25" s="29"/>
      <c r="M25" s="37">
        <f t="shared" si="15"/>
        <v>0</v>
      </c>
      <c r="N25" s="43">
        <v>53818</v>
      </c>
    </row>
    <row r="26" spans="1:14" ht="17" customHeight="1" thickBot="1" x14ac:dyDescent="0.4">
      <c r="A26" s="157"/>
      <c r="B26" s="135" t="s">
        <v>11</v>
      </c>
      <c r="C26" s="136"/>
      <c r="D26" s="136"/>
      <c r="E26" s="136"/>
      <c r="F26" s="10"/>
      <c r="G26" s="10"/>
      <c r="H26" s="10"/>
      <c r="I26" s="10"/>
      <c r="J26" s="10"/>
      <c r="K26" s="10"/>
      <c r="L26" s="29"/>
      <c r="M26" s="77">
        <f t="shared" si="15"/>
        <v>0</v>
      </c>
      <c r="N26" s="43">
        <v>53818</v>
      </c>
    </row>
    <row r="27" spans="1:14" ht="17" customHeight="1" thickBot="1" x14ac:dyDescent="0.4">
      <c r="A27" s="157"/>
      <c r="B27" s="145" t="s">
        <v>352</v>
      </c>
      <c r="C27" s="146"/>
      <c r="D27" s="146"/>
      <c r="E27" s="146"/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2">
        <v>0</v>
      </c>
      <c r="M27" s="88"/>
      <c r="N27" s="89"/>
    </row>
    <row r="28" spans="1:14" ht="17" customHeight="1" thickBot="1" x14ac:dyDescent="0.4">
      <c r="A28" s="157"/>
      <c r="B28" s="143" t="s">
        <v>349</v>
      </c>
      <c r="C28" s="144"/>
      <c r="D28" s="144"/>
      <c r="E28" s="144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2">
        <f t="shared" ref="L28" si="21">60*L27</f>
        <v>0</v>
      </c>
      <c r="M28" s="85">
        <f>SUM(F28:L28)</f>
        <v>0</v>
      </c>
      <c r="N28" s="43">
        <v>53818</v>
      </c>
    </row>
    <row r="29" spans="1:14" ht="17" customHeight="1" thickBot="1" x14ac:dyDescent="0.4">
      <c r="A29" s="157"/>
      <c r="B29" s="75" t="s">
        <v>351</v>
      </c>
      <c r="C29" s="76"/>
      <c r="D29" s="76"/>
      <c r="E29" s="76"/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2">
        <v>0</v>
      </c>
      <c r="M29" s="88"/>
      <c r="N29" s="89"/>
    </row>
    <row r="30" spans="1:14" ht="17" customHeight="1" x14ac:dyDescent="0.35">
      <c r="A30" s="157"/>
      <c r="B30" s="143" t="s">
        <v>350</v>
      </c>
      <c r="C30" s="144"/>
      <c r="D30" s="144"/>
      <c r="E30" s="144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2">
        <f t="shared" ref="L30" si="27">75*L29</f>
        <v>0</v>
      </c>
      <c r="M30" s="86">
        <f t="shared" ref="M30:M36" si="28">SUM(F30:L30)</f>
        <v>0</v>
      </c>
      <c r="N30" s="43">
        <v>53818</v>
      </c>
    </row>
    <row r="31" spans="1:14" ht="17" customHeight="1" thickBot="1" x14ac:dyDescent="0.4">
      <c r="A31" s="158"/>
      <c r="B31" s="141" t="s">
        <v>30</v>
      </c>
      <c r="C31" s="142"/>
      <c r="D31" s="142"/>
      <c r="E31" s="142"/>
      <c r="F31" s="14"/>
      <c r="G31" s="14"/>
      <c r="H31" s="14"/>
      <c r="I31" s="14"/>
      <c r="J31" s="14"/>
      <c r="K31" s="14"/>
      <c r="L31" s="30"/>
      <c r="M31" s="38">
        <f t="shared" si="28"/>
        <v>0</v>
      </c>
      <c r="N31" s="44">
        <v>52605</v>
      </c>
    </row>
    <row r="32" spans="1:14" ht="17" customHeight="1" x14ac:dyDescent="0.35">
      <c r="A32" s="156" t="s">
        <v>38</v>
      </c>
      <c r="B32" s="171" t="s">
        <v>12</v>
      </c>
      <c r="C32" s="162"/>
      <c r="D32" s="162"/>
      <c r="E32" s="162"/>
      <c r="F32" s="13"/>
      <c r="G32" s="13"/>
      <c r="H32" s="13"/>
      <c r="I32" s="13"/>
      <c r="J32" s="13"/>
      <c r="K32" s="13"/>
      <c r="L32" s="31"/>
      <c r="M32" s="36">
        <f t="shared" si="28"/>
        <v>0</v>
      </c>
      <c r="N32" s="45">
        <v>53818</v>
      </c>
    </row>
    <row r="33" spans="1:15" ht="17" customHeight="1" x14ac:dyDescent="0.35">
      <c r="A33" s="157"/>
      <c r="B33" s="135" t="s">
        <v>13</v>
      </c>
      <c r="C33" s="136"/>
      <c r="D33" s="136"/>
      <c r="E33" s="136"/>
      <c r="F33" s="10"/>
      <c r="G33" s="10"/>
      <c r="H33" s="10"/>
      <c r="I33" s="10"/>
      <c r="J33" s="10"/>
      <c r="K33" s="10"/>
      <c r="L33" s="29"/>
      <c r="M33" s="37">
        <f t="shared" si="28"/>
        <v>0</v>
      </c>
      <c r="N33" s="43">
        <v>52201</v>
      </c>
    </row>
    <row r="34" spans="1:15" ht="17" customHeight="1" x14ac:dyDescent="0.35">
      <c r="A34" s="157"/>
      <c r="B34" s="135" t="s">
        <v>14</v>
      </c>
      <c r="C34" s="136"/>
      <c r="D34" s="136"/>
      <c r="E34" s="136"/>
      <c r="F34" s="10"/>
      <c r="G34" s="10"/>
      <c r="H34" s="10"/>
      <c r="I34" s="10"/>
      <c r="J34" s="10"/>
      <c r="K34" s="10"/>
      <c r="L34" s="29"/>
      <c r="M34" s="37">
        <f t="shared" si="28"/>
        <v>0</v>
      </c>
      <c r="N34" s="43">
        <v>53819</v>
      </c>
    </row>
    <row r="35" spans="1:15" ht="17" customHeight="1" thickBot="1" x14ac:dyDescent="0.4">
      <c r="A35" s="158"/>
      <c r="B35" s="141" t="s">
        <v>45</v>
      </c>
      <c r="C35" s="142"/>
      <c r="D35" s="142"/>
      <c r="E35" s="142"/>
      <c r="F35" s="147"/>
      <c r="G35" s="148"/>
      <c r="H35" s="148"/>
      <c r="I35" s="148"/>
      <c r="J35" s="148"/>
      <c r="K35" s="148"/>
      <c r="L35" s="149"/>
      <c r="M35" s="38">
        <f>+I50</f>
        <v>0</v>
      </c>
      <c r="N35" s="46"/>
    </row>
    <row r="36" spans="1:15" ht="16" thickBot="1" x14ac:dyDescent="0.4">
      <c r="A36" s="78" t="s">
        <v>15</v>
      </c>
      <c r="B36" s="79"/>
      <c r="C36" s="80"/>
      <c r="D36" s="80"/>
      <c r="E36" s="80"/>
      <c r="F36" s="81">
        <f t="shared" ref="F36:L36" si="29">SUM(F10:F17,F19,F21,F22:F26,F28,F30,F31:F35)</f>
        <v>0</v>
      </c>
      <c r="G36" s="81">
        <f t="shared" si="29"/>
        <v>0</v>
      </c>
      <c r="H36" s="81">
        <f t="shared" si="29"/>
        <v>0</v>
      </c>
      <c r="I36" s="81">
        <f t="shared" si="29"/>
        <v>0</v>
      </c>
      <c r="J36" s="81">
        <f t="shared" si="29"/>
        <v>0</v>
      </c>
      <c r="K36" s="81">
        <f t="shared" si="29"/>
        <v>0</v>
      </c>
      <c r="L36" s="81">
        <f t="shared" si="29"/>
        <v>0</v>
      </c>
      <c r="M36" s="82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39" t="s">
        <v>16</v>
      </c>
      <c r="L37" s="140"/>
      <c r="M37" s="9">
        <f>M36+M35</f>
        <v>0</v>
      </c>
      <c r="N37" s="3"/>
    </row>
    <row r="38" spans="1:15" ht="15" thickBot="1" x14ac:dyDescent="0.4">
      <c r="A38" s="137" t="s">
        <v>47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</row>
    <row r="39" spans="1:15" ht="15" thickBot="1" x14ac:dyDescent="0.4">
      <c r="A39" s="175" t="s">
        <v>354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7"/>
      <c r="M39" s="1" t="s">
        <v>18</v>
      </c>
    </row>
    <row r="40" spans="1:15" x14ac:dyDescent="0.3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80"/>
      <c r="M40" s="2">
        <v>0</v>
      </c>
    </row>
    <row r="41" spans="1:15" ht="15" thickBot="1" x14ac:dyDescent="0.4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6"/>
      <c r="M41" s="58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90" t="s">
        <v>362</v>
      </c>
      <c r="J42" s="190"/>
      <c r="K42" s="190"/>
      <c r="L42" s="191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93" t="s">
        <v>48</v>
      </c>
      <c r="J43" s="193"/>
      <c r="K43" s="193"/>
      <c r="L43" s="194"/>
      <c r="M43" s="59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0" t="s">
        <v>17</v>
      </c>
      <c r="B45" s="192" t="s">
        <v>40</v>
      </c>
      <c r="C45" s="192"/>
      <c r="D45" s="192"/>
      <c r="E45" s="187" t="s">
        <v>41</v>
      </c>
      <c r="F45" s="188"/>
      <c r="G45" s="188"/>
      <c r="H45" s="189"/>
      <c r="I45" s="60" t="s">
        <v>42</v>
      </c>
      <c r="J45" s="61"/>
      <c r="K45" s="62" t="s">
        <v>43</v>
      </c>
      <c r="L45" s="63"/>
      <c r="M45" s="5"/>
      <c r="N45" s="3"/>
      <c r="O45" s="3"/>
    </row>
    <row r="46" spans="1:15" ht="15.5" x14ac:dyDescent="0.35">
      <c r="A46" s="73"/>
      <c r="B46" s="181"/>
      <c r="C46" s="181"/>
      <c r="D46" s="181"/>
      <c r="E46" s="153"/>
      <c r="F46" s="154"/>
      <c r="G46" s="154"/>
      <c r="H46" s="155"/>
      <c r="I46" s="20">
        <v>0</v>
      </c>
      <c r="J46" s="150"/>
      <c r="K46" s="151"/>
      <c r="L46" s="152"/>
      <c r="M46" s="5"/>
      <c r="N46" s="3"/>
      <c r="O46" s="3"/>
    </row>
    <row r="47" spans="1:15" ht="15.5" x14ac:dyDescent="0.35">
      <c r="A47" s="73"/>
      <c r="B47" s="181"/>
      <c r="C47" s="181"/>
      <c r="D47" s="181"/>
      <c r="E47" s="153"/>
      <c r="F47" s="154"/>
      <c r="G47" s="154"/>
      <c r="H47" s="155"/>
      <c r="I47" s="20">
        <v>0</v>
      </c>
      <c r="J47" s="150"/>
      <c r="K47" s="151"/>
      <c r="L47" s="152"/>
      <c r="M47" s="5"/>
      <c r="N47" s="3"/>
      <c r="O47" s="3"/>
    </row>
    <row r="48" spans="1:15" ht="15.5" x14ac:dyDescent="0.35">
      <c r="A48" s="73"/>
      <c r="B48" s="181"/>
      <c r="C48" s="181"/>
      <c r="D48" s="181"/>
      <c r="E48" s="153"/>
      <c r="F48" s="154"/>
      <c r="G48" s="154"/>
      <c r="H48" s="155"/>
      <c r="I48" s="20">
        <v>0</v>
      </c>
      <c r="J48" s="150"/>
      <c r="K48" s="151"/>
      <c r="L48" s="152"/>
      <c r="M48" s="5"/>
      <c r="N48" s="3"/>
      <c r="O48" s="3"/>
    </row>
    <row r="49" spans="1:15" ht="15.5" x14ac:dyDescent="0.35">
      <c r="A49" s="73"/>
      <c r="B49" s="181"/>
      <c r="C49" s="181"/>
      <c r="D49" s="181"/>
      <c r="E49" s="153"/>
      <c r="F49" s="154"/>
      <c r="G49" s="154"/>
      <c r="H49" s="155"/>
      <c r="I49" s="20">
        <v>0</v>
      </c>
      <c r="J49" s="150"/>
      <c r="K49" s="151"/>
      <c r="L49" s="152"/>
      <c r="M49" s="5"/>
      <c r="N49" s="3"/>
      <c r="O49" s="3"/>
    </row>
    <row r="50" spans="1:15" ht="15.5" x14ac:dyDescent="0.35">
      <c r="A50" s="172" t="s">
        <v>44</v>
      </c>
      <c r="B50" s="173"/>
      <c r="C50" s="173"/>
      <c r="D50" s="173"/>
      <c r="E50" s="173"/>
      <c r="F50" s="173"/>
      <c r="G50" s="173"/>
      <c r="H50" s="174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66" t="s">
        <v>19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8"/>
      <c r="M52" s="168"/>
      <c r="N52" s="168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82"/>
      <c r="G53" s="183"/>
      <c r="H53" s="183"/>
      <c r="I53" s="195"/>
      <c r="J53" s="196"/>
      <c r="K53" s="196"/>
      <c r="L53" s="7" t="s">
        <v>21</v>
      </c>
      <c r="M53" s="56"/>
      <c r="N53" s="57" t="s">
        <v>363</v>
      </c>
    </row>
    <row r="54" spans="1:15" x14ac:dyDescent="0.35">
      <c r="A54" s="163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5"/>
      <c r="M54" s="165"/>
      <c r="N54" s="165"/>
    </row>
  </sheetData>
  <sheetProtection algorithmName="SHA-512" hashValue="524ignChAJTG+b4zxvxdwBfa7sBPv+DyO7VfTFyCMEj1s+BBCXsHrlIabkgEYoimg+Wjn3VZ4uBMKcGZWYptTQ==" saltValue="4e0rPvSnqfxT67Yyl05W/A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M6:M7"/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  <mergeCell ref="F53:H53"/>
    <mergeCell ref="A41:L41"/>
    <mergeCell ref="E45:H45"/>
    <mergeCell ref="I42:L42"/>
    <mergeCell ref="B45:D45"/>
    <mergeCell ref="I43:L43"/>
    <mergeCell ref="J47:L47"/>
    <mergeCell ref="J48:L48"/>
    <mergeCell ref="J49:L49"/>
    <mergeCell ref="B46:D46"/>
    <mergeCell ref="B47:D47"/>
    <mergeCell ref="B48:D48"/>
    <mergeCell ref="I53:K53"/>
    <mergeCell ref="E47:H47"/>
    <mergeCell ref="E48:H48"/>
    <mergeCell ref="E49:H49"/>
    <mergeCell ref="A54:N54"/>
    <mergeCell ref="A52:N52"/>
    <mergeCell ref="B10:E10"/>
    <mergeCell ref="B22:E22"/>
    <mergeCell ref="B23:E23"/>
    <mergeCell ref="B33:E33"/>
    <mergeCell ref="A32:A35"/>
    <mergeCell ref="B32:E32"/>
    <mergeCell ref="B34:E34"/>
    <mergeCell ref="B31:E31"/>
    <mergeCell ref="A24:A31"/>
    <mergeCell ref="B24:E24"/>
    <mergeCell ref="A50:H50"/>
    <mergeCell ref="A39:L39"/>
    <mergeCell ref="A40:L40"/>
    <mergeCell ref="B49:D49"/>
    <mergeCell ref="J46:L46"/>
    <mergeCell ref="E46:H46"/>
    <mergeCell ref="A17:A23"/>
    <mergeCell ref="A8:A16"/>
    <mergeCell ref="B26:E26"/>
    <mergeCell ref="B18:E18"/>
    <mergeCell ref="B28:E28"/>
    <mergeCell ref="B19:E19"/>
    <mergeCell ref="B21:E21"/>
    <mergeCell ref="B20:E20"/>
    <mergeCell ref="B17:E17"/>
    <mergeCell ref="B16:E16"/>
    <mergeCell ref="B15:E15"/>
    <mergeCell ref="B13:E13"/>
    <mergeCell ref="B12:E12"/>
    <mergeCell ref="B14:E14"/>
    <mergeCell ref="A38:N38"/>
    <mergeCell ref="K37:L37"/>
    <mergeCell ref="B35:E35"/>
    <mergeCell ref="B30:E30"/>
    <mergeCell ref="B27:E27"/>
    <mergeCell ref="F35:L35"/>
    <mergeCell ref="M8:M9"/>
    <mergeCell ref="N8:N9"/>
    <mergeCell ref="B9:E9"/>
    <mergeCell ref="B8:E8"/>
    <mergeCell ref="B25:E25"/>
    <mergeCell ref="B11:E11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C149"/>
  <sheetViews>
    <sheetView workbookViewId="0">
      <pane ySplit="1" topLeftCell="A2" activePane="bottomLeft" state="frozen"/>
      <selection activeCell="I9" sqref="I9"/>
      <selection pane="bottomLeft"/>
    </sheetView>
  </sheetViews>
  <sheetFormatPr defaultRowHeight="15.5" x14ac:dyDescent="0.35"/>
  <cols>
    <col min="1" max="1" width="14.54296875" style="48" customWidth="1"/>
    <col min="2" max="2" width="36" style="47" customWidth="1"/>
    <col min="3" max="3" width="17.453125" style="48" customWidth="1"/>
  </cols>
  <sheetData>
    <row r="1" spans="1:3" ht="30" customHeight="1" x14ac:dyDescent="0.35">
      <c r="A1" s="49" t="s">
        <v>49</v>
      </c>
      <c r="B1" s="49" t="s">
        <v>50</v>
      </c>
      <c r="C1" s="49" t="s">
        <v>345</v>
      </c>
    </row>
    <row r="2" spans="1:3" ht="20" customHeight="1" x14ac:dyDescent="0.35">
      <c r="A2" s="50" t="s">
        <v>216</v>
      </c>
      <c r="B2" s="51" t="s">
        <v>68</v>
      </c>
      <c r="C2" s="52" t="s">
        <v>346</v>
      </c>
    </row>
    <row r="3" spans="1:3" ht="20" customHeight="1" x14ac:dyDescent="0.35">
      <c r="A3" s="50" t="s">
        <v>217</v>
      </c>
      <c r="B3" s="51" t="s">
        <v>69</v>
      </c>
      <c r="C3" s="52" t="s">
        <v>346</v>
      </c>
    </row>
    <row r="4" spans="1:3" ht="20" customHeight="1" x14ac:dyDescent="0.35">
      <c r="A4" s="50" t="s">
        <v>222</v>
      </c>
      <c r="B4" s="51" t="s">
        <v>74</v>
      </c>
      <c r="C4" s="52" t="s">
        <v>346</v>
      </c>
    </row>
    <row r="5" spans="1:3" ht="20" customHeight="1" x14ac:dyDescent="0.35">
      <c r="A5" s="50" t="s">
        <v>224</v>
      </c>
      <c r="B5" s="51" t="s">
        <v>76</v>
      </c>
      <c r="C5" s="52" t="s">
        <v>346</v>
      </c>
    </row>
    <row r="6" spans="1:3" ht="20" customHeight="1" x14ac:dyDescent="0.35">
      <c r="A6" s="50" t="s">
        <v>226</v>
      </c>
      <c r="B6" s="51" t="s">
        <v>78</v>
      </c>
      <c r="C6" s="52" t="s">
        <v>346</v>
      </c>
    </row>
    <row r="7" spans="1:3" ht="20" customHeight="1" x14ac:dyDescent="0.35">
      <c r="A7" s="50" t="s">
        <v>239</v>
      </c>
      <c r="B7" s="51" t="s">
        <v>91</v>
      </c>
      <c r="C7" s="52" t="s">
        <v>346</v>
      </c>
    </row>
    <row r="8" spans="1:3" ht="20" customHeight="1" x14ac:dyDescent="0.35">
      <c r="A8" s="50" t="s">
        <v>240</v>
      </c>
      <c r="B8" s="51" t="s">
        <v>92</v>
      </c>
      <c r="C8" s="52" t="s">
        <v>346</v>
      </c>
    </row>
    <row r="9" spans="1:3" ht="20" customHeight="1" x14ac:dyDescent="0.35">
      <c r="A9" s="50" t="s">
        <v>241</v>
      </c>
      <c r="B9" s="51" t="s">
        <v>93</v>
      </c>
      <c r="C9" s="52" t="s">
        <v>346</v>
      </c>
    </row>
    <row r="10" spans="1:3" ht="20" customHeight="1" x14ac:dyDescent="0.35">
      <c r="A10" s="50" t="s">
        <v>242</v>
      </c>
      <c r="B10" s="51" t="s">
        <v>94</v>
      </c>
      <c r="C10" s="52" t="s">
        <v>346</v>
      </c>
    </row>
    <row r="11" spans="1:3" ht="20" customHeight="1" x14ac:dyDescent="0.35">
      <c r="A11" s="50" t="s">
        <v>243</v>
      </c>
      <c r="B11" s="51" t="s">
        <v>95</v>
      </c>
      <c r="C11" s="52" t="s">
        <v>346</v>
      </c>
    </row>
    <row r="12" spans="1:3" ht="20" customHeight="1" x14ac:dyDescent="0.35">
      <c r="A12" s="50" t="s">
        <v>244</v>
      </c>
      <c r="B12" s="51" t="s">
        <v>96</v>
      </c>
      <c r="C12" s="52" t="s">
        <v>346</v>
      </c>
    </row>
    <row r="13" spans="1:3" ht="20" customHeight="1" x14ac:dyDescent="0.35">
      <c r="A13" s="50" t="s">
        <v>245</v>
      </c>
      <c r="B13" s="51" t="s">
        <v>97</v>
      </c>
      <c r="C13" s="52" t="s">
        <v>346</v>
      </c>
    </row>
    <row r="14" spans="1:3" ht="20" customHeight="1" x14ac:dyDescent="0.35">
      <c r="A14" s="50" t="s">
        <v>246</v>
      </c>
      <c r="B14" s="51" t="s">
        <v>98</v>
      </c>
      <c r="C14" s="52" t="s">
        <v>346</v>
      </c>
    </row>
    <row r="15" spans="1:3" ht="20" customHeight="1" x14ac:dyDescent="0.35">
      <c r="A15" s="50" t="s">
        <v>247</v>
      </c>
      <c r="B15" s="51" t="s">
        <v>99</v>
      </c>
      <c r="C15" s="52" t="s">
        <v>346</v>
      </c>
    </row>
    <row r="16" spans="1:3" ht="20" customHeight="1" x14ac:dyDescent="0.35">
      <c r="A16" s="50" t="s">
        <v>248</v>
      </c>
      <c r="B16" s="51" t="s">
        <v>100</v>
      </c>
      <c r="C16" s="52" t="s">
        <v>346</v>
      </c>
    </row>
    <row r="17" spans="1:3" ht="20" customHeight="1" x14ac:dyDescent="0.35">
      <c r="A17" s="50" t="s">
        <v>249</v>
      </c>
      <c r="B17" s="51" t="s">
        <v>101</v>
      </c>
      <c r="C17" s="52" t="s">
        <v>346</v>
      </c>
    </row>
    <row r="18" spans="1:3" ht="20" customHeight="1" x14ac:dyDescent="0.35">
      <c r="A18" s="50" t="s">
        <v>250</v>
      </c>
      <c r="B18" s="51" t="s">
        <v>102</v>
      </c>
      <c r="C18" s="52" t="s">
        <v>346</v>
      </c>
    </row>
    <row r="19" spans="1:3" ht="20" customHeight="1" x14ac:dyDescent="0.35">
      <c r="A19" s="50" t="s">
        <v>251</v>
      </c>
      <c r="B19" s="51" t="s">
        <v>103</v>
      </c>
      <c r="C19" s="52" t="s">
        <v>346</v>
      </c>
    </row>
    <row r="20" spans="1:3" ht="20" customHeight="1" x14ac:dyDescent="0.35">
      <c r="A20" s="50" t="s">
        <v>252</v>
      </c>
      <c r="B20" s="51" t="s">
        <v>104</v>
      </c>
      <c r="C20" s="52" t="s">
        <v>346</v>
      </c>
    </row>
    <row r="21" spans="1:3" ht="20" customHeight="1" x14ac:dyDescent="0.35">
      <c r="A21" s="50" t="s">
        <v>253</v>
      </c>
      <c r="B21" s="51" t="s">
        <v>105</v>
      </c>
      <c r="C21" s="52" t="s">
        <v>346</v>
      </c>
    </row>
    <row r="22" spans="1:3" ht="20" customHeight="1" x14ac:dyDescent="0.35">
      <c r="A22" s="50" t="s">
        <v>254</v>
      </c>
      <c r="B22" s="51" t="s">
        <v>106</v>
      </c>
      <c r="C22" s="52" t="s">
        <v>346</v>
      </c>
    </row>
    <row r="23" spans="1:3" ht="20" customHeight="1" x14ac:dyDescent="0.35">
      <c r="A23" s="50" t="s">
        <v>255</v>
      </c>
      <c r="B23" s="51" t="s">
        <v>107</v>
      </c>
      <c r="C23" s="52" t="s">
        <v>346</v>
      </c>
    </row>
    <row r="24" spans="1:3" ht="20" customHeight="1" x14ac:dyDescent="0.35">
      <c r="A24" s="50" t="s">
        <v>256</v>
      </c>
      <c r="B24" s="51" t="s">
        <v>108</v>
      </c>
      <c r="C24" s="52" t="s">
        <v>346</v>
      </c>
    </row>
    <row r="25" spans="1:3" ht="20" customHeight="1" x14ac:dyDescent="0.35">
      <c r="A25" s="50" t="s">
        <v>257</v>
      </c>
      <c r="B25" s="51" t="s">
        <v>109</v>
      </c>
      <c r="C25" s="52" t="s">
        <v>346</v>
      </c>
    </row>
    <row r="26" spans="1:3" ht="20" customHeight="1" x14ac:dyDescent="0.35">
      <c r="A26" s="50" t="s">
        <v>258</v>
      </c>
      <c r="B26" s="51" t="s">
        <v>110</v>
      </c>
      <c r="C26" s="52" t="s">
        <v>346</v>
      </c>
    </row>
    <row r="27" spans="1:3" ht="20" customHeight="1" x14ac:dyDescent="0.35">
      <c r="A27" s="50" t="s">
        <v>271</v>
      </c>
      <c r="B27" s="51" t="s">
        <v>123</v>
      </c>
      <c r="C27" s="52" t="s">
        <v>346</v>
      </c>
    </row>
    <row r="28" spans="1:3" ht="20" customHeight="1" x14ac:dyDescent="0.35">
      <c r="A28" s="50" t="s">
        <v>273</v>
      </c>
      <c r="B28" s="51" t="s">
        <v>125</v>
      </c>
      <c r="C28" s="52" t="s">
        <v>346</v>
      </c>
    </row>
    <row r="29" spans="1:3" ht="20" customHeight="1" x14ac:dyDescent="0.35">
      <c r="A29" s="50" t="s">
        <v>276</v>
      </c>
      <c r="B29" s="51" t="s">
        <v>128</v>
      </c>
      <c r="C29" s="52" t="s">
        <v>346</v>
      </c>
    </row>
    <row r="30" spans="1:3" ht="20" customHeight="1" x14ac:dyDescent="0.35">
      <c r="A30" s="50" t="s">
        <v>277</v>
      </c>
      <c r="B30" s="51" t="s">
        <v>129</v>
      </c>
      <c r="C30" s="52" t="s">
        <v>346</v>
      </c>
    </row>
    <row r="31" spans="1:3" ht="20" customHeight="1" x14ac:dyDescent="0.35">
      <c r="A31" s="53" t="s">
        <v>197</v>
      </c>
      <c r="B31" s="54" t="s">
        <v>51</v>
      </c>
      <c r="C31" s="55" t="s">
        <v>347</v>
      </c>
    </row>
    <row r="32" spans="1:3" ht="20" customHeight="1" x14ac:dyDescent="0.35">
      <c r="A32" s="53" t="s">
        <v>198</v>
      </c>
      <c r="B32" s="54" t="s">
        <v>52</v>
      </c>
      <c r="C32" s="55" t="s">
        <v>347</v>
      </c>
    </row>
    <row r="33" spans="1:3" ht="20" customHeight="1" x14ac:dyDescent="0.35">
      <c r="A33" s="53" t="s">
        <v>199</v>
      </c>
      <c r="B33" s="54" t="s">
        <v>53</v>
      </c>
      <c r="C33" s="55" t="s">
        <v>347</v>
      </c>
    </row>
    <row r="34" spans="1:3" ht="20" customHeight="1" x14ac:dyDescent="0.35">
      <c r="A34" s="53" t="s">
        <v>200</v>
      </c>
      <c r="B34" s="54" t="s">
        <v>54</v>
      </c>
      <c r="C34" s="55" t="s">
        <v>347</v>
      </c>
    </row>
    <row r="35" spans="1:3" ht="20" customHeight="1" x14ac:dyDescent="0.35">
      <c r="A35" s="53" t="s">
        <v>201</v>
      </c>
      <c r="B35" s="54" t="s">
        <v>55</v>
      </c>
      <c r="C35" s="55" t="s">
        <v>347</v>
      </c>
    </row>
    <row r="36" spans="1:3" ht="20" customHeight="1" x14ac:dyDescent="0.35">
      <c r="A36" s="53" t="s">
        <v>202</v>
      </c>
      <c r="B36" s="54" t="s">
        <v>56</v>
      </c>
      <c r="C36" s="55" t="s">
        <v>347</v>
      </c>
    </row>
    <row r="37" spans="1:3" ht="20" customHeight="1" x14ac:dyDescent="0.35">
      <c r="A37" s="53" t="s">
        <v>203</v>
      </c>
      <c r="B37" s="54" t="s">
        <v>57</v>
      </c>
      <c r="C37" s="55" t="s">
        <v>347</v>
      </c>
    </row>
    <row r="38" spans="1:3" ht="20" customHeight="1" x14ac:dyDescent="0.35">
      <c r="A38" s="53" t="s">
        <v>204</v>
      </c>
      <c r="B38" s="54" t="s">
        <v>58</v>
      </c>
      <c r="C38" s="55" t="s">
        <v>347</v>
      </c>
    </row>
    <row r="39" spans="1:3" ht="20" customHeight="1" x14ac:dyDescent="0.35">
      <c r="A39" s="53" t="s">
        <v>205</v>
      </c>
      <c r="B39" s="54" t="s">
        <v>59</v>
      </c>
      <c r="C39" s="55" t="s">
        <v>347</v>
      </c>
    </row>
    <row r="40" spans="1:3" ht="20" customHeight="1" x14ac:dyDescent="0.35">
      <c r="A40" s="53" t="s">
        <v>206</v>
      </c>
      <c r="B40" s="54" t="s">
        <v>60</v>
      </c>
      <c r="C40" s="55" t="s">
        <v>347</v>
      </c>
    </row>
    <row r="41" spans="1:3" ht="20" customHeight="1" x14ac:dyDescent="0.35">
      <c r="A41" s="53" t="s">
        <v>207</v>
      </c>
      <c r="B41" s="54" t="s">
        <v>61</v>
      </c>
      <c r="C41" s="55" t="s">
        <v>347</v>
      </c>
    </row>
    <row r="42" spans="1:3" ht="20" customHeight="1" x14ac:dyDescent="0.35">
      <c r="A42" s="53" t="s">
        <v>208</v>
      </c>
      <c r="B42" s="54" t="s">
        <v>62</v>
      </c>
      <c r="C42" s="55" t="s">
        <v>347</v>
      </c>
    </row>
    <row r="43" spans="1:3" ht="20" customHeight="1" x14ac:dyDescent="0.35">
      <c r="A43" s="53" t="s">
        <v>209</v>
      </c>
      <c r="B43" s="54" t="s">
        <v>63</v>
      </c>
      <c r="C43" s="55" t="s">
        <v>347</v>
      </c>
    </row>
    <row r="44" spans="1:3" ht="20" customHeight="1" x14ac:dyDescent="0.35">
      <c r="A44" s="53" t="s">
        <v>210</v>
      </c>
      <c r="B44" s="54" t="s">
        <v>64</v>
      </c>
      <c r="C44" s="55" t="s">
        <v>347</v>
      </c>
    </row>
    <row r="45" spans="1:3" ht="20" customHeight="1" x14ac:dyDescent="0.35">
      <c r="A45" s="53" t="s">
        <v>211</v>
      </c>
      <c r="B45" s="54" t="s">
        <v>13</v>
      </c>
      <c r="C45" s="55" t="s">
        <v>347</v>
      </c>
    </row>
    <row r="46" spans="1:3" ht="20" customHeight="1" x14ac:dyDescent="0.35">
      <c r="A46" s="53" t="s">
        <v>212</v>
      </c>
      <c r="B46" s="54" t="s">
        <v>65</v>
      </c>
      <c r="C46" s="55" t="s">
        <v>347</v>
      </c>
    </row>
    <row r="47" spans="1:3" ht="20" customHeight="1" x14ac:dyDescent="0.35">
      <c r="A47" s="53" t="s">
        <v>213</v>
      </c>
      <c r="B47" s="54" t="s">
        <v>12</v>
      </c>
      <c r="C47" s="55" t="s">
        <v>347</v>
      </c>
    </row>
    <row r="48" spans="1:3" ht="20" customHeight="1" x14ac:dyDescent="0.35">
      <c r="A48" s="53" t="s">
        <v>214</v>
      </c>
      <c r="B48" s="54" t="s">
        <v>66</v>
      </c>
      <c r="C48" s="55" t="s">
        <v>347</v>
      </c>
    </row>
    <row r="49" spans="1:3" ht="20" customHeight="1" x14ac:dyDescent="0.35">
      <c r="A49" s="53" t="s">
        <v>215</v>
      </c>
      <c r="B49" s="54" t="s">
        <v>67</v>
      </c>
      <c r="C49" s="55" t="s">
        <v>347</v>
      </c>
    </row>
    <row r="50" spans="1:3" ht="20" customHeight="1" x14ac:dyDescent="0.35">
      <c r="A50" s="53" t="s">
        <v>218</v>
      </c>
      <c r="B50" s="54" t="s">
        <v>70</v>
      </c>
      <c r="C50" s="55" t="s">
        <v>347</v>
      </c>
    </row>
    <row r="51" spans="1:3" ht="20" customHeight="1" x14ac:dyDescent="0.35">
      <c r="A51" s="53" t="s">
        <v>219</v>
      </c>
      <c r="B51" s="54" t="s">
        <v>71</v>
      </c>
      <c r="C51" s="55" t="s">
        <v>347</v>
      </c>
    </row>
    <row r="52" spans="1:3" ht="20" customHeight="1" x14ac:dyDescent="0.35">
      <c r="A52" s="53" t="s">
        <v>220</v>
      </c>
      <c r="B52" s="54" t="s">
        <v>72</v>
      </c>
      <c r="C52" s="55" t="s">
        <v>347</v>
      </c>
    </row>
    <row r="53" spans="1:3" ht="20" customHeight="1" x14ac:dyDescent="0.35">
      <c r="A53" s="53" t="s">
        <v>221</v>
      </c>
      <c r="B53" s="54" t="s">
        <v>73</v>
      </c>
      <c r="C53" s="55" t="s">
        <v>347</v>
      </c>
    </row>
    <row r="54" spans="1:3" ht="20" customHeight="1" x14ac:dyDescent="0.35">
      <c r="A54" s="53" t="s">
        <v>223</v>
      </c>
      <c r="B54" s="54" t="s">
        <v>75</v>
      </c>
      <c r="C54" s="55" t="s">
        <v>347</v>
      </c>
    </row>
    <row r="55" spans="1:3" ht="20" customHeight="1" x14ac:dyDescent="0.35">
      <c r="A55" s="53" t="s">
        <v>225</v>
      </c>
      <c r="B55" s="54" t="s">
        <v>77</v>
      </c>
      <c r="C55" s="55" t="s">
        <v>347</v>
      </c>
    </row>
    <row r="56" spans="1:3" ht="20" customHeight="1" x14ac:dyDescent="0.35">
      <c r="A56" s="53" t="s">
        <v>227</v>
      </c>
      <c r="B56" s="54" t="s">
        <v>79</v>
      </c>
      <c r="C56" s="55" t="s">
        <v>347</v>
      </c>
    </row>
    <row r="57" spans="1:3" ht="20" customHeight="1" x14ac:dyDescent="0.35">
      <c r="A57" s="53" t="s">
        <v>228</v>
      </c>
      <c r="B57" s="54" t="s">
        <v>80</v>
      </c>
      <c r="C57" s="55" t="s">
        <v>347</v>
      </c>
    </row>
    <row r="58" spans="1:3" ht="20" customHeight="1" x14ac:dyDescent="0.35">
      <c r="A58" s="53" t="s">
        <v>229</v>
      </c>
      <c r="B58" s="54" t="s">
        <v>81</v>
      </c>
      <c r="C58" s="55" t="s">
        <v>347</v>
      </c>
    </row>
    <row r="59" spans="1:3" ht="20" customHeight="1" x14ac:dyDescent="0.35">
      <c r="A59" s="53" t="s">
        <v>230</v>
      </c>
      <c r="B59" s="54" t="s">
        <v>82</v>
      </c>
      <c r="C59" s="55" t="s">
        <v>347</v>
      </c>
    </row>
    <row r="60" spans="1:3" ht="20" customHeight="1" x14ac:dyDescent="0.35">
      <c r="A60" s="53" t="s">
        <v>231</v>
      </c>
      <c r="B60" s="54" t="s">
        <v>83</v>
      </c>
      <c r="C60" s="55" t="s">
        <v>347</v>
      </c>
    </row>
    <row r="61" spans="1:3" ht="20" customHeight="1" x14ac:dyDescent="0.35">
      <c r="A61" s="53" t="s">
        <v>232</v>
      </c>
      <c r="B61" s="54" t="s">
        <v>84</v>
      </c>
      <c r="C61" s="55" t="s">
        <v>347</v>
      </c>
    </row>
    <row r="62" spans="1:3" ht="20" customHeight="1" x14ac:dyDescent="0.35">
      <c r="A62" s="53" t="s">
        <v>233</v>
      </c>
      <c r="B62" s="54" t="s">
        <v>85</v>
      </c>
      <c r="C62" s="55" t="s">
        <v>347</v>
      </c>
    </row>
    <row r="63" spans="1:3" ht="20" customHeight="1" x14ac:dyDescent="0.35">
      <c r="A63" s="53" t="s">
        <v>234</v>
      </c>
      <c r="B63" s="54" t="s">
        <v>86</v>
      </c>
      <c r="C63" s="55" t="s">
        <v>347</v>
      </c>
    </row>
    <row r="64" spans="1:3" ht="20" customHeight="1" x14ac:dyDescent="0.35">
      <c r="A64" s="53" t="s">
        <v>235</v>
      </c>
      <c r="B64" s="54" t="s">
        <v>87</v>
      </c>
      <c r="C64" s="55" t="s">
        <v>347</v>
      </c>
    </row>
    <row r="65" spans="1:3" ht="20" customHeight="1" x14ac:dyDescent="0.35">
      <c r="A65" s="53" t="s">
        <v>236</v>
      </c>
      <c r="B65" s="54" t="s">
        <v>88</v>
      </c>
      <c r="C65" s="55" t="s">
        <v>347</v>
      </c>
    </row>
    <row r="66" spans="1:3" ht="20" customHeight="1" x14ac:dyDescent="0.35">
      <c r="A66" s="53" t="s">
        <v>237</v>
      </c>
      <c r="B66" s="54" t="s">
        <v>89</v>
      </c>
      <c r="C66" s="55" t="s">
        <v>347</v>
      </c>
    </row>
    <row r="67" spans="1:3" ht="20" customHeight="1" x14ac:dyDescent="0.35">
      <c r="A67" s="53" t="s">
        <v>238</v>
      </c>
      <c r="B67" s="54" t="s">
        <v>90</v>
      </c>
      <c r="C67" s="55" t="s">
        <v>347</v>
      </c>
    </row>
    <row r="68" spans="1:3" ht="20" customHeight="1" x14ac:dyDescent="0.35">
      <c r="A68" s="53" t="s">
        <v>259</v>
      </c>
      <c r="B68" s="54" t="s">
        <v>111</v>
      </c>
      <c r="C68" s="55" t="s">
        <v>347</v>
      </c>
    </row>
    <row r="69" spans="1:3" ht="20" customHeight="1" x14ac:dyDescent="0.35">
      <c r="A69" s="53" t="s">
        <v>260</v>
      </c>
      <c r="B69" s="54" t="s">
        <v>112</v>
      </c>
      <c r="C69" s="55" t="s">
        <v>347</v>
      </c>
    </row>
    <row r="70" spans="1:3" ht="20" customHeight="1" x14ac:dyDescent="0.35">
      <c r="A70" s="53" t="s">
        <v>261</v>
      </c>
      <c r="B70" s="54" t="s">
        <v>113</v>
      </c>
      <c r="C70" s="55" t="s">
        <v>347</v>
      </c>
    </row>
    <row r="71" spans="1:3" ht="20" customHeight="1" x14ac:dyDescent="0.35">
      <c r="A71" s="53" t="s">
        <v>262</v>
      </c>
      <c r="B71" s="54" t="s">
        <v>114</v>
      </c>
      <c r="C71" s="55" t="s">
        <v>347</v>
      </c>
    </row>
    <row r="72" spans="1:3" ht="20" customHeight="1" x14ac:dyDescent="0.35">
      <c r="A72" s="53" t="s">
        <v>263</v>
      </c>
      <c r="B72" s="54" t="s">
        <v>115</v>
      </c>
      <c r="C72" s="55" t="s">
        <v>347</v>
      </c>
    </row>
    <row r="73" spans="1:3" ht="20" customHeight="1" x14ac:dyDescent="0.35">
      <c r="A73" s="53" t="s">
        <v>264</v>
      </c>
      <c r="B73" s="54" t="s">
        <v>116</v>
      </c>
      <c r="C73" s="55" t="s">
        <v>347</v>
      </c>
    </row>
    <row r="74" spans="1:3" ht="20" customHeight="1" x14ac:dyDescent="0.35">
      <c r="A74" s="53" t="s">
        <v>265</v>
      </c>
      <c r="B74" s="54" t="s">
        <v>117</v>
      </c>
      <c r="C74" s="55" t="s">
        <v>347</v>
      </c>
    </row>
    <row r="75" spans="1:3" ht="20" customHeight="1" x14ac:dyDescent="0.35">
      <c r="A75" s="53" t="s">
        <v>266</v>
      </c>
      <c r="B75" s="54" t="s">
        <v>118</v>
      </c>
      <c r="C75" s="55" t="s">
        <v>347</v>
      </c>
    </row>
    <row r="76" spans="1:3" ht="20" customHeight="1" x14ac:dyDescent="0.35">
      <c r="A76" s="53" t="s">
        <v>267</v>
      </c>
      <c r="B76" s="54" t="s">
        <v>119</v>
      </c>
      <c r="C76" s="55" t="s">
        <v>347</v>
      </c>
    </row>
    <row r="77" spans="1:3" ht="20" customHeight="1" x14ac:dyDescent="0.35">
      <c r="A77" s="53" t="s">
        <v>268</v>
      </c>
      <c r="B77" s="54" t="s">
        <v>120</v>
      </c>
      <c r="C77" s="55" t="s">
        <v>347</v>
      </c>
    </row>
    <row r="78" spans="1:3" ht="20" customHeight="1" x14ac:dyDescent="0.35">
      <c r="A78" s="53" t="s">
        <v>269</v>
      </c>
      <c r="B78" s="54" t="s">
        <v>121</v>
      </c>
      <c r="C78" s="55" t="s">
        <v>347</v>
      </c>
    </row>
    <row r="79" spans="1:3" ht="20" customHeight="1" x14ac:dyDescent="0.35">
      <c r="A79" s="53" t="s">
        <v>270</v>
      </c>
      <c r="B79" s="54" t="s">
        <v>122</v>
      </c>
      <c r="C79" s="55" t="s">
        <v>347</v>
      </c>
    </row>
    <row r="80" spans="1:3" ht="20" customHeight="1" x14ac:dyDescent="0.35">
      <c r="A80" s="53" t="s">
        <v>272</v>
      </c>
      <c r="B80" s="54" t="s">
        <v>124</v>
      </c>
      <c r="C80" s="55" t="s">
        <v>347</v>
      </c>
    </row>
    <row r="81" spans="1:3" ht="20" customHeight="1" x14ac:dyDescent="0.35">
      <c r="A81" s="53" t="s">
        <v>274</v>
      </c>
      <c r="B81" s="54" t="s">
        <v>126</v>
      </c>
      <c r="C81" s="55" t="s">
        <v>347</v>
      </c>
    </row>
    <row r="82" spans="1:3" ht="20" customHeight="1" x14ac:dyDescent="0.35">
      <c r="A82" s="53" t="s">
        <v>275</v>
      </c>
      <c r="B82" s="54" t="s">
        <v>127</v>
      </c>
      <c r="C82" s="55" t="s">
        <v>347</v>
      </c>
    </row>
    <row r="83" spans="1:3" ht="20" customHeight="1" x14ac:dyDescent="0.35">
      <c r="A83" s="53" t="s">
        <v>278</v>
      </c>
      <c r="B83" s="54" t="s">
        <v>130</v>
      </c>
      <c r="C83" s="55" t="s">
        <v>347</v>
      </c>
    </row>
    <row r="84" spans="1:3" ht="20" customHeight="1" x14ac:dyDescent="0.35">
      <c r="A84" s="53" t="s">
        <v>279</v>
      </c>
      <c r="B84" s="54" t="s">
        <v>131</v>
      </c>
      <c r="C84" s="55" t="s">
        <v>347</v>
      </c>
    </row>
    <row r="85" spans="1:3" ht="20" customHeight="1" x14ac:dyDescent="0.35">
      <c r="A85" s="53" t="s">
        <v>280</v>
      </c>
      <c r="B85" s="54" t="s">
        <v>132</v>
      </c>
      <c r="C85" s="55" t="s">
        <v>347</v>
      </c>
    </row>
    <row r="86" spans="1:3" ht="20" customHeight="1" x14ac:dyDescent="0.35">
      <c r="A86" s="53" t="s">
        <v>281</v>
      </c>
      <c r="B86" s="54" t="s">
        <v>133</v>
      </c>
      <c r="C86" s="55" t="s">
        <v>347</v>
      </c>
    </row>
    <row r="87" spans="1:3" ht="20" customHeight="1" x14ac:dyDescent="0.35">
      <c r="A87" s="53" t="s">
        <v>282</v>
      </c>
      <c r="B87" s="54" t="s">
        <v>134</v>
      </c>
      <c r="C87" s="55" t="s">
        <v>347</v>
      </c>
    </row>
    <row r="88" spans="1:3" ht="20" customHeight="1" x14ac:dyDescent="0.35">
      <c r="A88" s="53" t="s">
        <v>283</v>
      </c>
      <c r="B88" s="54" t="s">
        <v>135</v>
      </c>
      <c r="C88" s="55" t="s">
        <v>347</v>
      </c>
    </row>
    <row r="89" spans="1:3" ht="20" customHeight="1" x14ac:dyDescent="0.35">
      <c r="A89" s="53" t="s">
        <v>284</v>
      </c>
      <c r="B89" s="54" t="s">
        <v>136</v>
      </c>
      <c r="C89" s="55" t="s">
        <v>347</v>
      </c>
    </row>
    <row r="90" spans="1:3" ht="20" customHeight="1" x14ac:dyDescent="0.35">
      <c r="A90" s="53" t="s">
        <v>285</v>
      </c>
      <c r="B90" s="54" t="s">
        <v>137</v>
      </c>
      <c r="C90" s="55" t="s">
        <v>347</v>
      </c>
    </row>
    <row r="91" spans="1:3" ht="20" customHeight="1" x14ac:dyDescent="0.35">
      <c r="A91" s="53" t="s">
        <v>286</v>
      </c>
      <c r="B91" s="54" t="s">
        <v>138</v>
      </c>
      <c r="C91" s="55" t="s">
        <v>347</v>
      </c>
    </row>
    <row r="92" spans="1:3" ht="20" customHeight="1" x14ac:dyDescent="0.35">
      <c r="A92" s="53" t="s">
        <v>287</v>
      </c>
      <c r="B92" s="54" t="s">
        <v>139</v>
      </c>
      <c r="C92" s="55" t="s">
        <v>347</v>
      </c>
    </row>
    <row r="93" spans="1:3" ht="20" customHeight="1" x14ac:dyDescent="0.35">
      <c r="A93" s="53" t="s">
        <v>288</v>
      </c>
      <c r="B93" s="54" t="s">
        <v>140</v>
      </c>
      <c r="C93" s="55" t="s">
        <v>347</v>
      </c>
    </row>
    <row r="94" spans="1:3" ht="20" customHeight="1" x14ac:dyDescent="0.35">
      <c r="A94" s="53" t="s">
        <v>289</v>
      </c>
      <c r="B94" s="54" t="s">
        <v>141</v>
      </c>
      <c r="C94" s="55" t="s">
        <v>347</v>
      </c>
    </row>
    <row r="95" spans="1:3" ht="20" customHeight="1" x14ac:dyDescent="0.35">
      <c r="A95" s="53" t="s">
        <v>290</v>
      </c>
      <c r="B95" s="54" t="s">
        <v>142</v>
      </c>
      <c r="C95" s="55" t="s">
        <v>347</v>
      </c>
    </row>
    <row r="96" spans="1:3" ht="20" customHeight="1" x14ac:dyDescent="0.35">
      <c r="A96" s="53" t="s">
        <v>291</v>
      </c>
      <c r="B96" s="54" t="s">
        <v>143</v>
      </c>
      <c r="C96" s="55" t="s">
        <v>347</v>
      </c>
    </row>
    <row r="97" spans="1:3" ht="20" customHeight="1" x14ac:dyDescent="0.35">
      <c r="A97" s="53" t="s">
        <v>292</v>
      </c>
      <c r="B97" s="54" t="s">
        <v>144</v>
      </c>
      <c r="C97" s="55" t="s">
        <v>347</v>
      </c>
    </row>
    <row r="98" spans="1:3" ht="20" customHeight="1" x14ac:dyDescent="0.35">
      <c r="A98" s="53" t="s">
        <v>293</v>
      </c>
      <c r="B98" s="54" t="s">
        <v>145</v>
      </c>
      <c r="C98" s="55" t="s">
        <v>347</v>
      </c>
    </row>
    <row r="99" spans="1:3" ht="20" customHeight="1" x14ac:dyDescent="0.35">
      <c r="A99" s="53" t="s">
        <v>294</v>
      </c>
      <c r="B99" s="54" t="s">
        <v>146</v>
      </c>
      <c r="C99" s="55" t="s">
        <v>347</v>
      </c>
    </row>
    <row r="100" spans="1:3" ht="20" customHeight="1" x14ac:dyDescent="0.35">
      <c r="A100" s="53" t="s">
        <v>295</v>
      </c>
      <c r="B100" s="54" t="s">
        <v>147</v>
      </c>
      <c r="C100" s="55" t="s">
        <v>347</v>
      </c>
    </row>
    <row r="101" spans="1:3" ht="20" customHeight="1" x14ac:dyDescent="0.35">
      <c r="A101" s="53" t="s">
        <v>296</v>
      </c>
      <c r="B101" s="54" t="s">
        <v>148</v>
      </c>
      <c r="C101" s="55" t="s">
        <v>347</v>
      </c>
    </row>
    <row r="102" spans="1:3" ht="20" customHeight="1" x14ac:dyDescent="0.35">
      <c r="A102" s="53" t="s">
        <v>297</v>
      </c>
      <c r="B102" s="54" t="s">
        <v>149</v>
      </c>
      <c r="C102" s="55" t="s">
        <v>347</v>
      </c>
    </row>
    <row r="103" spans="1:3" ht="20" customHeight="1" x14ac:dyDescent="0.35">
      <c r="A103" s="53" t="s">
        <v>298</v>
      </c>
      <c r="B103" s="54" t="s">
        <v>150</v>
      </c>
      <c r="C103" s="55" t="s">
        <v>347</v>
      </c>
    </row>
    <row r="104" spans="1:3" ht="20" customHeight="1" x14ac:dyDescent="0.35">
      <c r="A104" s="53" t="s">
        <v>299</v>
      </c>
      <c r="B104" s="54" t="s">
        <v>151</v>
      </c>
      <c r="C104" s="55" t="s">
        <v>347</v>
      </c>
    </row>
    <row r="105" spans="1:3" ht="20" customHeight="1" x14ac:dyDescent="0.35">
      <c r="A105" s="53" t="s">
        <v>300</v>
      </c>
      <c r="B105" s="54" t="s">
        <v>152</v>
      </c>
      <c r="C105" s="55" t="s">
        <v>347</v>
      </c>
    </row>
    <row r="106" spans="1:3" ht="20" customHeight="1" x14ac:dyDescent="0.35">
      <c r="A106" s="53" t="s">
        <v>301</v>
      </c>
      <c r="B106" s="54" t="s">
        <v>153</v>
      </c>
      <c r="C106" s="55" t="s">
        <v>347</v>
      </c>
    </row>
    <row r="107" spans="1:3" ht="20" customHeight="1" x14ac:dyDescent="0.35">
      <c r="A107" s="53" t="s">
        <v>302</v>
      </c>
      <c r="B107" s="54" t="s">
        <v>154</v>
      </c>
      <c r="C107" s="55" t="s">
        <v>347</v>
      </c>
    </row>
    <row r="108" spans="1:3" ht="20" customHeight="1" x14ac:dyDescent="0.35">
      <c r="A108" s="53" t="s">
        <v>303</v>
      </c>
      <c r="B108" s="54" t="s">
        <v>155</v>
      </c>
      <c r="C108" s="55" t="s">
        <v>347</v>
      </c>
    </row>
    <row r="109" spans="1:3" ht="20" customHeight="1" x14ac:dyDescent="0.35">
      <c r="A109" s="53" t="s">
        <v>304</v>
      </c>
      <c r="B109" s="54" t="s">
        <v>156</v>
      </c>
      <c r="C109" s="55" t="s">
        <v>347</v>
      </c>
    </row>
    <row r="110" spans="1:3" ht="20" customHeight="1" x14ac:dyDescent="0.35">
      <c r="A110" s="53" t="s">
        <v>305</v>
      </c>
      <c r="B110" s="54" t="s">
        <v>157</v>
      </c>
      <c r="C110" s="55" t="s">
        <v>347</v>
      </c>
    </row>
    <row r="111" spans="1:3" ht="20" customHeight="1" x14ac:dyDescent="0.35">
      <c r="A111" s="53" t="s">
        <v>306</v>
      </c>
      <c r="B111" s="54" t="s">
        <v>158</v>
      </c>
      <c r="C111" s="55" t="s">
        <v>347</v>
      </c>
    </row>
    <row r="112" spans="1:3" ht="20" customHeight="1" x14ac:dyDescent="0.35">
      <c r="A112" s="53" t="s">
        <v>307</v>
      </c>
      <c r="B112" s="54" t="s">
        <v>159</v>
      </c>
      <c r="C112" s="55" t="s">
        <v>347</v>
      </c>
    </row>
    <row r="113" spans="1:3" ht="20" customHeight="1" x14ac:dyDescent="0.35">
      <c r="A113" s="53" t="s">
        <v>308</v>
      </c>
      <c r="B113" s="54" t="s">
        <v>160</v>
      </c>
      <c r="C113" s="55" t="s">
        <v>347</v>
      </c>
    </row>
    <row r="114" spans="1:3" ht="20" customHeight="1" x14ac:dyDescent="0.35">
      <c r="A114" s="53" t="s">
        <v>309</v>
      </c>
      <c r="B114" s="54" t="s">
        <v>161</v>
      </c>
      <c r="C114" s="55" t="s">
        <v>347</v>
      </c>
    </row>
    <row r="115" spans="1:3" ht="20" customHeight="1" x14ac:dyDescent="0.35">
      <c r="A115" s="53" t="s">
        <v>310</v>
      </c>
      <c r="B115" s="54" t="s">
        <v>162</v>
      </c>
      <c r="C115" s="55" t="s">
        <v>347</v>
      </c>
    </row>
    <row r="116" spans="1:3" ht="20" customHeight="1" x14ac:dyDescent="0.35">
      <c r="A116" s="53" t="s">
        <v>311</v>
      </c>
      <c r="B116" s="54" t="s">
        <v>163</v>
      </c>
      <c r="C116" s="55" t="s">
        <v>347</v>
      </c>
    </row>
    <row r="117" spans="1:3" ht="20" customHeight="1" x14ac:dyDescent="0.35">
      <c r="A117" s="53" t="s">
        <v>312</v>
      </c>
      <c r="B117" s="54" t="s">
        <v>164</v>
      </c>
      <c r="C117" s="55" t="s">
        <v>347</v>
      </c>
    </row>
    <row r="118" spans="1:3" ht="20" customHeight="1" x14ac:dyDescent="0.35">
      <c r="A118" s="53" t="s">
        <v>313</v>
      </c>
      <c r="B118" s="54" t="s">
        <v>165</v>
      </c>
      <c r="C118" s="55" t="s">
        <v>347</v>
      </c>
    </row>
    <row r="119" spans="1:3" ht="20" customHeight="1" x14ac:dyDescent="0.35">
      <c r="A119" s="53" t="s">
        <v>314</v>
      </c>
      <c r="B119" s="54" t="s">
        <v>166</v>
      </c>
      <c r="C119" s="55" t="s">
        <v>347</v>
      </c>
    </row>
    <row r="120" spans="1:3" ht="20" customHeight="1" x14ac:dyDescent="0.35">
      <c r="A120" s="53" t="s">
        <v>315</v>
      </c>
      <c r="B120" s="54" t="s">
        <v>167</v>
      </c>
      <c r="C120" s="55" t="s">
        <v>347</v>
      </c>
    </row>
    <row r="121" spans="1:3" ht="20" customHeight="1" x14ac:dyDescent="0.35">
      <c r="A121" s="53" t="s">
        <v>316</v>
      </c>
      <c r="B121" s="54" t="s">
        <v>168</v>
      </c>
      <c r="C121" s="55" t="s">
        <v>347</v>
      </c>
    </row>
    <row r="122" spans="1:3" ht="20" customHeight="1" x14ac:dyDescent="0.35">
      <c r="A122" s="53" t="s">
        <v>317</v>
      </c>
      <c r="B122" s="54" t="s">
        <v>169</v>
      </c>
      <c r="C122" s="55" t="s">
        <v>347</v>
      </c>
    </row>
    <row r="123" spans="1:3" ht="20" customHeight="1" x14ac:dyDescent="0.35">
      <c r="A123" s="53" t="s">
        <v>318</v>
      </c>
      <c r="B123" s="54" t="s">
        <v>170</v>
      </c>
      <c r="C123" s="55" t="s">
        <v>347</v>
      </c>
    </row>
    <row r="124" spans="1:3" ht="20" customHeight="1" x14ac:dyDescent="0.35">
      <c r="A124" s="53" t="s">
        <v>319</v>
      </c>
      <c r="B124" s="54" t="s">
        <v>171</v>
      </c>
      <c r="C124" s="55" t="s">
        <v>347</v>
      </c>
    </row>
    <row r="125" spans="1:3" ht="20" customHeight="1" x14ac:dyDescent="0.35">
      <c r="A125" s="53" t="s">
        <v>320</v>
      </c>
      <c r="B125" s="54" t="s">
        <v>172</v>
      </c>
      <c r="C125" s="55" t="s">
        <v>347</v>
      </c>
    </row>
    <row r="126" spans="1:3" ht="20" customHeight="1" x14ac:dyDescent="0.35">
      <c r="A126" s="53" t="s">
        <v>321</v>
      </c>
      <c r="B126" s="54" t="s">
        <v>173</v>
      </c>
      <c r="C126" s="55" t="s">
        <v>347</v>
      </c>
    </row>
    <row r="127" spans="1:3" ht="20" customHeight="1" x14ac:dyDescent="0.35">
      <c r="A127" s="53" t="s">
        <v>322</v>
      </c>
      <c r="B127" s="54" t="s">
        <v>174</v>
      </c>
      <c r="C127" s="55" t="s">
        <v>347</v>
      </c>
    </row>
    <row r="128" spans="1:3" ht="20" customHeight="1" x14ac:dyDescent="0.35">
      <c r="A128" s="53" t="s">
        <v>323</v>
      </c>
      <c r="B128" s="54" t="s">
        <v>175</v>
      </c>
      <c r="C128" s="55" t="s">
        <v>347</v>
      </c>
    </row>
    <row r="129" spans="1:3" ht="20" customHeight="1" x14ac:dyDescent="0.35">
      <c r="A129" s="53" t="s">
        <v>324</v>
      </c>
      <c r="B129" s="54" t="s">
        <v>176</v>
      </c>
      <c r="C129" s="55" t="s">
        <v>347</v>
      </c>
    </row>
    <row r="130" spans="1:3" ht="20" customHeight="1" x14ac:dyDescent="0.35">
      <c r="A130" s="53" t="s">
        <v>325</v>
      </c>
      <c r="B130" s="54" t="s">
        <v>177</v>
      </c>
      <c r="C130" s="55" t="s">
        <v>347</v>
      </c>
    </row>
    <row r="131" spans="1:3" ht="20" customHeight="1" x14ac:dyDescent="0.35">
      <c r="A131" s="53" t="s">
        <v>326</v>
      </c>
      <c r="B131" s="54" t="s">
        <v>178</v>
      </c>
      <c r="C131" s="55" t="s">
        <v>347</v>
      </c>
    </row>
    <row r="132" spans="1:3" ht="20" customHeight="1" x14ac:dyDescent="0.35">
      <c r="A132" s="53" t="s">
        <v>327</v>
      </c>
      <c r="B132" s="54" t="s">
        <v>179</v>
      </c>
      <c r="C132" s="55" t="s">
        <v>347</v>
      </c>
    </row>
    <row r="133" spans="1:3" ht="20" customHeight="1" x14ac:dyDescent="0.35">
      <c r="A133" s="53" t="s">
        <v>328</v>
      </c>
      <c r="B133" s="54" t="s">
        <v>180</v>
      </c>
      <c r="C133" s="55" t="s">
        <v>347</v>
      </c>
    </row>
    <row r="134" spans="1:3" ht="20" customHeight="1" x14ac:dyDescent="0.35">
      <c r="A134" s="53" t="s">
        <v>329</v>
      </c>
      <c r="B134" s="54" t="s">
        <v>181</v>
      </c>
      <c r="C134" s="55" t="s">
        <v>347</v>
      </c>
    </row>
    <row r="135" spans="1:3" ht="20" customHeight="1" x14ac:dyDescent="0.35">
      <c r="A135" s="53" t="s">
        <v>330</v>
      </c>
      <c r="B135" s="54" t="s">
        <v>182</v>
      </c>
      <c r="C135" s="55" t="s">
        <v>347</v>
      </c>
    </row>
    <row r="136" spans="1:3" ht="20" customHeight="1" x14ac:dyDescent="0.35">
      <c r="A136" s="53" t="s">
        <v>331</v>
      </c>
      <c r="B136" s="54" t="s">
        <v>183</v>
      </c>
      <c r="C136" s="55" t="s">
        <v>347</v>
      </c>
    </row>
    <row r="137" spans="1:3" ht="20" customHeight="1" x14ac:dyDescent="0.35">
      <c r="A137" s="53" t="s">
        <v>332</v>
      </c>
      <c r="B137" s="54" t="s">
        <v>184</v>
      </c>
      <c r="C137" s="55" t="s">
        <v>347</v>
      </c>
    </row>
    <row r="138" spans="1:3" ht="20" customHeight="1" x14ac:dyDescent="0.35">
      <c r="A138" s="53" t="s">
        <v>333</v>
      </c>
      <c r="B138" s="54" t="s">
        <v>185</v>
      </c>
      <c r="C138" s="55" t="s">
        <v>347</v>
      </c>
    </row>
    <row r="139" spans="1:3" ht="20" customHeight="1" x14ac:dyDescent="0.35">
      <c r="A139" s="53" t="s">
        <v>334</v>
      </c>
      <c r="B139" s="54" t="s">
        <v>186</v>
      </c>
      <c r="C139" s="55" t="s">
        <v>347</v>
      </c>
    </row>
    <row r="140" spans="1:3" ht="20" customHeight="1" x14ac:dyDescent="0.35">
      <c r="A140" s="53" t="s">
        <v>335</v>
      </c>
      <c r="B140" s="54" t="s">
        <v>187</v>
      </c>
      <c r="C140" s="55" t="s">
        <v>347</v>
      </c>
    </row>
    <row r="141" spans="1:3" ht="20" customHeight="1" x14ac:dyDescent="0.35">
      <c r="A141" s="53" t="s">
        <v>336</v>
      </c>
      <c r="B141" s="54" t="s">
        <v>188</v>
      </c>
      <c r="C141" s="55" t="s">
        <v>347</v>
      </c>
    </row>
    <row r="142" spans="1:3" ht="20" customHeight="1" x14ac:dyDescent="0.35">
      <c r="A142" s="53" t="s">
        <v>337</v>
      </c>
      <c r="B142" s="54" t="s">
        <v>189</v>
      </c>
      <c r="C142" s="55" t="s">
        <v>347</v>
      </c>
    </row>
    <row r="143" spans="1:3" ht="20" customHeight="1" x14ac:dyDescent="0.35">
      <c r="A143" s="53" t="s">
        <v>338</v>
      </c>
      <c r="B143" s="54" t="s">
        <v>190</v>
      </c>
      <c r="C143" s="55" t="s">
        <v>347</v>
      </c>
    </row>
    <row r="144" spans="1:3" ht="20" customHeight="1" x14ac:dyDescent="0.35">
      <c r="A144" s="53" t="s">
        <v>339</v>
      </c>
      <c r="B144" s="54" t="s">
        <v>191</v>
      </c>
      <c r="C144" s="55" t="s">
        <v>347</v>
      </c>
    </row>
    <row r="145" spans="1:3" ht="20" customHeight="1" x14ac:dyDescent="0.35">
      <c r="A145" s="53" t="s">
        <v>340</v>
      </c>
      <c r="B145" s="54" t="s">
        <v>192</v>
      </c>
      <c r="C145" s="55" t="s">
        <v>347</v>
      </c>
    </row>
    <row r="146" spans="1:3" ht="20" customHeight="1" x14ac:dyDescent="0.35">
      <c r="A146" s="53" t="s">
        <v>341</v>
      </c>
      <c r="B146" s="54" t="s">
        <v>193</v>
      </c>
      <c r="C146" s="55" t="s">
        <v>347</v>
      </c>
    </row>
    <row r="147" spans="1:3" ht="20" customHeight="1" x14ac:dyDescent="0.35">
      <c r="A147" s="53" t="s">
        <v>342</v>
      </c>
      <c r="B147" s="54" t="s">
        <v>194</v>
      </c>
      <c r="C147" s="55" t="s">
        <v>347</v>
      </c>
    </row>
    <row r="148" spans="1:3" ht="20" customHeight="1" x14ac:dyDescent="0.35">
      <c r="A148" s="53" t="s">
        <v>343</v>
      </c>
      <c r="B148" s="54" t="s">
        <v>195</v>
      </c>
      <c r="C148" s="55" t="s">
        <v>347</v>
      </c>
    </row>
    <row r="149" spans="1:3" ht="20" customHeight="1" x14ac:dyDescent="0.35">
      <c r="A149" s="53" t="s">
        <v>344</v>
      </c>
      <c r="B149" s="54" t="s">
        <v>196</v>
      </c>
      <c r="C149" s="55" t="s">
        <v>347</v>
      </c>
    </row>
  </sheetData>
  <sheetProtection algorithmName="SHA-512" hashValue="jIj5OWbYarOs2PC9MfacxLPSNeb/jfjoladV5ibPk+CmC1yUTjJCkgfi6Q0mP+yapYwMOf4fv/q4pyeg13euGw==" saltValue="MIDzxad5nUZWOhNQaeR9DA==" spinCount="100000" sheet="1" objects="1" scenarios="1"/>
  <autoFilter ref="A1:C1" xr:uid="{00000000-0009-0000-0000-000002000000}"/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D123"/>
  <sheetViews>
    <sheetView workbookViewId="0">
      <pane ySplit="1" topLeftCell="A2" activePane="bottomLeft" state="frozen"/>
      <selection pane="bottomLeft" activeCell="A19" sqref="A19"/>
    </sheetView>
  </sheetViews>
  <sheetFormatPr defaultRowHeight="14.5" x14ac:dyDescent="0.35"/>
  <cols>
    <col min="1" max="1" width="43" style="115" customWidth="1"/>
    <col min="2" max="2" width="44.26953125" bestFit="1" customWidth="1"/>
    <col min="3" max="3" width="30.7265625" bestFit="1" customWidth="1"/>
  </cols>
  <sheetData>
    <row r="1" spans="1:3" x14ac:dyDescent="0.35">
      <c r="A1" s="105" t="s">
        <v>364</v>
      </c>
      <c r="B1" s="105" t="s">
        <v>365</v>
      </c>
      <c r="C1" s="106" t="s">
        <v>366</v>
      </c>
    </row>
    <row r="2" spans="1:3" ht="15.5" x14ac:dyDescent="0.35">
      <c r="A2" s="107"/>
      <c r="B2" s="107" t="s">
        <v>367</v>
      </c>
      <c r="C2" s="107"/>
    </row>
    <row r="3" spans="1:3" ht="15.5" x14ac:dyDescent="0.35">
      <c r="A3" s="108" t="s">
        <v>368</v>
      </c>
      <c r="B3" s="108" t="s">
        <v>369</v>
      </c>
      <c r="C3" s="108" t="s">
        <v>370</v>
      </c>
    </row>
    <row r="4" spans="1:3" ht="15.5" x14ac:dyDescent="0.35">
      <c r="A4" s="107"/>
      <c r="B4" s="107" t="s">
        <v>371</v>
      </c>
      <c r="C4" s="107"/>
    </row>
    <row r="5" spans="1:3" ht="15.5" x14ac:dyDescent="0.35">
      <c r="A5" s="108" t="s">
        <v>372</v>
      </c>
      <c r="B5" s="108" t="s">
        <v>373</v>
      </c>
      <c r="C5" s="108" t="s">
        <v>374</v>
      </c>
    </row>
    <row r="6" spans="1:3" ht="31" x14ac:dyDescent="0.35">
      <c r="A6" s="108" t="s">
        <v>375</v>
      </c>
      <c r="B6" s="108" t="s">
        <v>376</v>
      </c>
      <c r="C6" s="109" t="s">
        <v>377</v>
      </c>
    </row>
    <row r="7" spans="1:3" ht="15.5" x14ac:dyDescent="0.35">
      <c r="A7" s="107"/>
      <c r="B7" s="107" t="s">
        <v>378</v>
      </c>
      <c r="C7" s="107"/>
    </row>
    <row r="8" spans="1:3" ht="31" x14ac:dyDescent="0.35">
      <c r="A8" s="110" t="s">
        <v>379</v>
      </c>
      <c r="B8" s="108" t="s">
        <v>380</v>
      </c>
      <c r="C8" s="110" t="s">
        <v>381</v>
      </c>
    </row>
    <row r="9" spans="1:3" ht="15.5" x14ac:dyDescent="0.35">
      <c r="A9" s="108" t="s">
        <v>382</v>
      </c>
      <c r="B9" s="108" t="s">
        <v>383</v>
      </c>
      <c r="C9" s="108" t="s">
        <v>384</v>
      </c>
    </row>
    <row r="10" spans="1:3" ht="15.5" x14ac:dyDescent="0.35">
      <c r="A10" s="108" t="s">
        <v>385</v>
      </c>
      <c r="B10" s="108" t="s">
        <v>385</v>
      </c>
      <c r="C10" s="108" t="s">
        <v>381</v>
      </c>
    </row>
    <row r="11" spans="1:3" ht="31" x14ac:dyDescent="0.35">
      <c r="A11" s="108" t="s">
        <v>386</v>
      </c>
      <c r="B11" s="108" t="s">
        <v>386</v>
      </c>
      <c r="C11" s="109" t="s">
        <v>387</v>
      </c>
    </row>
    <row r="12" spans="1:3" ht="15.5" x14ac:dyDescent="0.35">
      <c r="A12" s="108" t="s">
        <v>388</v>
      </c>
      <c r="B12" s="108" t="s">
        <v>389</v>
      </c>
      <c r="C12" s="108" t="s">
        <v>390</v>
      </c>
    </row>
    <row r="13" spans="1:3" ht="15.5" x14ac:dyDescent="0.35">
      <c r="A13" s="108" t="s">
        <v>391</v>
      </c>
      <c r="B13" s="108" t="s">
        <v>391</v>
      </c>
      <c r="C13" s="108" t="s">
        <v>381</v>
      </c>
    </row>
    <row r="14" spans="1:3" ht="15.5" x14ac:dyDescent="0.35">
      <c r="A14" s="108" t="s">
        <v>392</v>
      </c>
      <c r="B14" s="108" t="s">
        <v>392</v>
      </c>
      <c r="C14" s="108" t="s">
        <v>381</v>
      </c>
    </row>
    <row r="15" spans="1:3" ht="15.5" x14ac:dyDescent="0.35">
      <c r="A15" s="108" t="s">
        <v>393</v>
      </c>
      <c r="B15" s="108" t="s">
        <v>393</v>
      </c>
      <c r="C15" s="108" t="s">
        <v>370</v>
      </c>
    </row>
    <row r="16" spans="1:3" ht="15.5" x14ac:dyDescent="0.35">
      <c r="A16" s="108" t="s">
        <v>394</v>
      </c>
      <c r="B16" s="108" t="s">
        <v>394</v>
      </c>
      <c r="C16" s="108" t="s">
        <v>381</v>
      </c>
    </row>
    <row r="17" spans="1:3" ht="15.5" x14ac:dyDescent="0.35">
      <c r="A17" s="108" t="s">
        <v>395</v>
      </c>
      <c r="B17" s="108" t="s">
        <v>396</v>
      </c>
      <c r="C17" s="108" t="s">
        <v>381</v>
      </c>
    </row>
    <row r="18" spans="1:3" ht="15.5" x14ac:dyDescent="0.35">
      <c r="A18" s="108" t="s">
        <v>397</v>
      </c>
      <c r="B18" s="108" t="s">
        <v>398</v>
      </c>
      <c r="C18" s="108" t="s">
        <v>384</v>
      </c>
    </row>
    <row r="19" spans="1:3" ht="31" x14ac:dyDescent="0.35">
      <c r="A19" s="109" t="s">
        <v>399</v>
      </c>
      <c r="B19" s="108" t="s">
        <v>400</v>
      </c>
      <c r="C19" s="108" t="s">
        <v>381</v>
      </c>
    </row>
    <row r="20" spans="1:3" ht="15.5" x14ac:dyDescent="0.35">
      <c r="A20" s="108" t="s">
        <v>401</v>
      </c>
      <c r="B20" s="108" t="s">
        <v>402</v>
      </c>
      <c r="C20" s="108" t="s">
        <v>403</v>
      </c>
    </row>
    <row r="21" spans="1:3" ht="15.5" x14ac:dyDescent="0.35">
      <c r="A21" s="107"/>
      <c r="B21" s="107" t="s">
        <v>404</v>
      </c>
      <c r="C21" s="107"/>
    </row>
    <row r="22" spans="1:3" ht="15.5" x14ac:dyDescent="0.35">
      <c r="A22" s="108" t="s">
        <v>405</v>
      </c>
      <c r="B22" s="108" t="s">
        <v>406</v>
      </c>
      <c r="C22" s="108" t="s">
        <v>381</v>
      </c>
    </row>
    <row r="23" spans="1:3" ht="31" x14ac:dyDescent="0.35">
      <c r="A23" s="108" t="s">
        <v>407</v>
      </c>
      <c r="B23" s="108" t="s">
        <v>408</v>
      </c>
      <c r="C23" s="109" t="s">
        <v>409</v>
      </c>
    </row>
    <row r="24" spans="1:3" ht="15.5" x14ac:dyDescent="0.35">
      <c r="A24" s="108" t="s">
        <v>410</v>
      </c>
      <c r="B24" s="108" t="s">
        <v>411</v>
      </c>
      <c r="C24" s="108" t="s">
        <v>384</v>
      </c>
    </row>
    <row r="25" spans="1:3" ht="15.5" x14ac:dyDescent="0.35">
      <c r="A25" s="108" t="s">
        <v>412</v>
      </c>
      <c r="B25" s="108" t="s">
        <v>413</v>
      </c>
      <c r="C25" s="108" t="s">
        <v>384</v>
      </c>
    </row>
    <row r="26" spans="1:3" ht="15.5" x14ac:dyDescent="0.35">
      <c r="A26" s="108" t="s">
        <v>414</v>
      </c>
      <c r="B26" s="108" t="s">
        <v>415</v>
      </c>
      <c r="C26" s="108" t="s">
        <v>381</v>
      </c>
    </row>
    <row r="27" spans="1:3" ht="15.5" x14ac:dyDescent="0.35">
      <c r="A27" s="108" t="s">
        <v>416</v>
      </c>
      <c r="B27" s="108" t="s">
        <v>417</v>
      </c>
      <c r="C27" s="108" t="s">
        <v>381</v>
      </c>
    </row>
    <row r="28" spans="1:3" ht="15.5" x14ac:dyDescent="0.35">
      <c r="A28" s="107"/>
      <c r="B28" s="107" t="s">
        <v>418</v>
      </c>
      <c r="C28" s="107"/>
    </row>
    <row r="29" spans="1:3" ht="15.5" x14ac:dyDescent="0.35">
      <c r="A29" s="108" t="s">
        <v>419</v>
      </c>
      <c r="B29" s="108" t="s">
        <v>420</v>
      </c>
      <c r="C29" s="108" t="s">
        <v>421</v>
      </c>
    </row>
    <row r="30" spans="1:3" ht="15.5" x14ac:dyDescent="0.35">
      <c r="A30" s="111" t="s">
        <v>422</v>
      </c>
      <c r="B30" s="107" t="s">
        <v>423</v>
      </c>
      <c r="C30" s="111"/>
    </row>
    <row r="31" spans="1:3" ht="106.5" customHeight="1" x14ac:dyDescent="0.35">
      <c r="A31" s="112" t="s">
        <v>424</v>
      </c>
      <c r="B31" s="113"/>
      <c r="C31" s="110" t="s">
        <v>381</v>
      </c>
    </row>
    <row r="32" spans="1:3" ht="15.5" x14ac:dyDescent="0.35">
      <c r="A32" s="107"/>
      <c r="B32" s="107" t="s">
        <v>425</v>
      </c>
      <c r="C32" s="107"/>
    </row>
    <row r="33" spans="1:3" ht="15.5" x14ac:dyDescent="0.35">
      <c r="A33" s="108" t="s">
        <v>426</v>
      </c>
      <c r="B33" s="108" t="s">
        <v>427</v>
      </c>
      <c r="C33" s="108" t="s">
        <v>403</v>
      </c>
    </row>
    <row r="34" spans="1:3" ht="15.5" x14ac:dyDescent="0.35">
      <c r="A34" s="108" t="s">
        <v>428</v>
      </c>
      <c r="B34" s="108" t="s">
        <v>429</v>
      </c>
      <c r="C34" s="108" t="s">
        <v>374</v>
      </c>
    </row>
    <row r="35" spans="1:3" ht="15.5" x14ac:dyDescent="0.35">
      <c r="A35" s="108" t="s">
        <v>430</v>
      </c>
      <c r="B35" s="108" t="s">
        <v>431</v>
      </c>
      <c r="C35" s="108" t="s">
        <v>374</v>
      </c>
    </row>
    <row r="36" spans="1:3" ht="15.5" x14ac:dyDescent="0.35">
      <c r="A36" s="108" t="s">
        <v>432</v>
      </c>
      <c r="B36" s="108" t="s">
        <v>433</v>
      </c>
      <c r="C36" s="108" t="s">
        <v>403</v>
      </c>
    </row>
    <row r="37" spans="1:3" ht="15.5" x14ac:dyDescent="0.35">
      <c r="A37" s="108" t="s">
        <v>434</v>
      </c>
      <c r="B37" s="108" t="s">
        <v>435</v>
      </c>
      <c r="C37" s="108" t="s">
        <v>436</v>
      </c>
    </row>
    <row r="38" spans="1:3" ht="15.5" x14ac:dyDescent="0.35">
      <c r="A38" s="108" t="s">
        <v>437</v>
      </c>
      <c r="B38" s="108" t="s">
        <v>438</v>
      </c>
      <c r="C38" s="108" t="s">
        <v>370</v>
      </c>
    </row>
    <row r="39" spans="1:3" ht="15.5" x14ac:dyDescent="0.35">
      <c r="A39" s="108" t="s">
        <v>439</v>
      </c>
      <c r="B39" s="108" t="s">
        <v>440</v>
      </c>
      <c r="C39" s="108" t="s">
        <v>370</v>
      </c>
    </row>
    <row r="40" spans="1:3" ht="15.5" x14ac:dyDescent="0.35">
      <c r="A40" s="108" t="s">
        <v>441</v>
      </c>
      <c r="B40" s="108" t="s">
        <v>442</v>
      </c>
      <c r="C40" s="108" t="s">
        <v>381</v>
      </c>
    </row>
    <row r="41" spans="1:3" ht="15.5" x14ac:dyDescent="0.35">
      <c r="A41" s="108" t="s">
        <v>443</v>
      </c>
      <c r="B41" s="108" t="s">
        <v>444</v>
      </c>
      <c r="C41" s="108" t="s">
        <v>445</v>
      </c>
    </row>
    <row r="42" spans="1:3" ht="15.5" x14ac:dyDescent="0.35">
      <c r="A42" s="108" t="s">
        <v>446</v>
      </c>
      <c r="B42" s="108" t="s">
        <v>447</v>
      </c>
      <c r="C42" s="108" t="s">
        <v>448</v>
      </c>
    </row>
    <row r="43" spans="1:3" ht="15.5" x14ac:dyDescent="0.35">
      <c r="A43" s="108" t="s">
        <v>449</v>
      </c>
      <c r="B43" s="108" t="s">
        <v>450</v>
      </c>
      <c r="C43" s="108" t="s">
        <v>370</v>
      </c>
    </row>
    <row r="44" spans="1:3" ht="15.5" x14ac:dyDescent="0.35">
      <c r="A44" s="108" t="s">
        <v>451</v>
      </c>
      <c r="B44" s="108" t="s">
        <v>451</v>
      </c>
      <c r="C44" s="108" t="s">
        <v>452</v>
      </c>
    </row>
    <row r="45" spans="1:3" ht="15.5" x14ac:dyDescent="0.35">
      <c r="A45" s="108" t="s">
        <v>453</v>
      </c>
      <c r="B45" s="108" t="s">
        <v>454</v>
      </c>
      <c r="C45" s="108" t="s">
        <v>374</v>
      </c>
    </row>
    <row r="46" spans="1:3" ht="15.5" x14ac:dyDescent="0.35">
      <c r="A46" s="108" t="s">
        <v>455</v>
      </c>
      <c r="B46" s="108" t="s">
        <v>456</v>
      </c>
      <c r="C46" s="108" t="s">
        <v>374</v>
      </c>
    </row>
    <row r="47" spans="1:3" ht="31" x14ac:dyDescent="0.35">
      <c r="A47" s="109" t="s">
        <v>457</v>
      </c>
      <c r="B47" s="108" t="s">
        <v>458</v>
      </c>
      <c r="C47" s="108" t="s">
        <v>452</v>
      </c>
    </row>
    <row r="48" spans="1:3" ht="15.5" x14ac:dyDescent="0.35">
      <c r="A48" s="108" t="s">
        <v>459</v>
      </c>
      <c r="B48" s="108" t="s">
        <v>460</v>
      </c>
      <c r="C48" s="108" t="s">
        <v>448</v>
      </c>
    </row>
    <row r="49" spans="1:3" ht="15.5" x14ac:dyDescent="0.35">
      <c r="A49" s="107"/>
      <c r="B49" s="107" t="s">
        <v>461</v>
      </c>
      <c r="C49" s="107"/>
    </row>
    <row r="50" spans="1:3" ht="15.5" x14ac:dyDescent="0.35">
      <c r="A50" s="108" t="s">
        <v>462</v>
      </c>
      <c r="B50" s="108" t="s">
        <v>463</v>
      </c>
      <c r="C50" s="108" t="s">
        <v>436</v>
      </c>
    </row>
    <row r="51" spans="1:3" ht="31" x14ac:dyDescent="0.35">
      <c r="A51" s="109" t="s">
        <v>464</v>
      </c>
      <c r="B51" s="108" t="s">
        <v>465</v>
      </c>
      <c r="C51" s="108" t="s">
        <v>466</v>
      </c>
    </row>
    <row r="52" spans="1:3" ht="15.5" x14ac:dyDescent="0.35">
      <c r="A52" s="114"/>
      <c r="B52" s="114" t="s">
        <v>467</v>
      </c>
      <c r="C52" s="114"/>
    </row>
    <row r="53" spans="1:3" ht="31" x14ac:dyDescent="0.35">
      <c r="A53" s="108" t="s">
        <v>468</v>
      </c>
      <c r="B53" s="108" t="s">
        <v>469</v>
      </c>
      <c r="C53" s="109" t="s">
        <v>470</v>
      </c>
    </row>
    <row r="54" spans="1:3" ht="15.5" x14ac:dyDescent="0.35">
      <c r="A54" s="108" t="s">
        <v>471</v>
      </c>
      <c r="B54" s="108" t="s">
        <v>472</v>
      </c>
      <c r="C54" s="108" t="s">
        <v>421</v>
      </c>
    </row>
    <row r="55" spans="1:3" ht="31" x14ac:dyDescent="0.35">
      <c r="A55" s="108" t="s">
        <v>473</v>
      </c>
      <c r="B55" s="108" t="s">
        <v>474</v>
      </c>
      <c r="C55" s="109" t="s">
        <v>475</v>
      </c>
    </row>
    <row r="56" spans="1:3" ht="15.5" x14ac:dyDescent="0.35">
      <c r="A56" s="107"/>
      <c r="B56" s="107" t="s">
        <v>476</v>
      </c>
      <c r="C56" s="107"/>
    </row>
    <row r="57" spans="1:3" ht="31" x14ac:dyDescent="0.35">
      <c r="A57" s="108" t="s">
        <v>477</v>
      </c>
      <c r="B57" s="108" t="s">
        <v>478</v>
      </c>
      <c r="C57" s="109" t="s">
        <v>479</v>
      </c>
    </row>
    <row r="58" spans="1:3" ht="15.5" x14ac:dyDescent="0.35">
      <c r="A58" s="114"/>
      <c r="B58" s="114" t="s">
        <v>480</v>
      </c>
      <c r="C58" s="114"/>
    </row>
    <row r="59" spans="1:3" ht="31" x14ac:dyDescent="0.35">
      <c r="A59" s="109" t="s">
        <v>481</v>
      </c>
      <c r="B59" s="108" t="s">
        <v>482</v>
      </c>
      <c r="C59" s="109" t="s">
        <v>483</v>
      </c>
    </row>
    <row r="60" spans="1:3" ht="15.5" x14ac:dyDescent="0.35">
      <c r="A60" s="108" t="s">
        <v>484</v>
      </c>
      <c r="B60" s="108" t="s">
        <v>485</v>
      </c>
      <c r="C60" s="108" t="s">
        <v>486</v>
      </c>
    </row>
    <row r="61" spans="1:3" ht="31" x14ac:dyDescent="0.35">
      <c r="A61" s="108" t="s">
        <v>487</v>
      </c>
      <c r="B61" s="108" t="s">
        <v>488</v>
      </c>
      <c r="C61" s="109" t="s">
        <v>470</v>
      </c>
    </row>
    <row r="62" spans="1:3" ht="15.5" x14ac:dyDescent="0.35">
      <c r="A62" s="107"/>
      <c r="B62" s="107" t="s">
        <v>489</v>
      </c>
      <c r="C62" s="107"/>
    </row>
    <row r="63" spans="1:3" ht="15.5" x14ac:dyDescent="0.35">
      <c r="A63" s="108" t="s">
        <v>490</v>
      </c>
      <c r="B63" s="108" t="s">
        <v>491</v>
      </c>
      <c r="C63" s="108" t="s">
        <v>421</v>
      </c>
    </row>
    <row r="64" spans="1:3" ht="15.5" x14ac:dyDescent="0.35">
      <c r="A64" s="108" t="s">
        <v>492</v>
      </c>
      <c r="B64" s="108" t="s">
        <v>493</v>
      </c>
      <c r="C64" s="108" t="s">
        <v>381</v>
      </c>
    </row>
    <row r="65" spans="1:3" ht="15.5" x14ac:dyDescent="0.35">
      <c r="A65" s="107"/>
      <c r="B65" s="107" t="s">
        <v>494</v>
      </c>
      <c r="C65" s="107"/>
    </row>
    <row r="66" spans="1:3" ht="15.5" x14ac:dyDescent="0.35">
      <c r="A66" s="108" t="s">
        <v>495</v>
      </c>
      <c r="B66" s="108" t="s">
        <v>496</v>
      </c>
      <c r="C66" s="108" t="s">
        <v>381</v>
      </c>
    </row>
    <row r="67" spans="1:3" ht="15.5" x14ac:dyDescent="0.35">
      <c r="A67" s="108" t="s">
        <v>497</v>
      </c>
      <c r="B67" s="108" t="s">
        <v>498</v>
      </c>
      <c r="C67" s="108" t="s">
        <v>486</v>
      </c>
    </row>
    <row r="68" spans="1:3" ht="15.5" x14ac:dyDescent="0.35">
      <c r="A68" s="108" t="s">
        <v>499</v>
      </c>
      <c r="B68" s="108" t="s">
        <v>500</v>
      </c>
      <c r="C68" s="108" t="s">
        <v>486</v>
      </c>
    </row>
    <row r="69" spans="1:3" ht="15.5" x14ac:dyDescent="0.35">
      <c r="A69" s="108" t="s">
        <v>501</v>
      </c>
      <c r="B69" s="108" t="s">
        <v>502</v>
      </c>
      <c r="C69" s="108" t="s">
        <v>381</v>
      </c>
    </row>
    <row r="70" spans="1:3" ht="15.5" x14ac:dyDescent="0.35">
      <c r="A70" s="108" t="s">
        <v>503</v>
      </c>
      <c r="B70" s="108" t="s">
        <v>503</v>
      </c>
      <c r="C70" s="108" t="s">
        <v>504</v>
      </c>
    </row>
    <row r="71" spans="1:3" ht="15.5" x14ac:dyDescent="0.35">
      <c r="A71" s="107"/>
      <c r="B71" s="107" t="s">
        <v>505</v>
      </c>
      <c r="C71" s="107"/>
    </row>
    <row r="72" spans="1:3" ht="15.5" x14ac:dyDescent="0.35">
      <c r="A72" s="108" t="s">
        <v>506</v>
      </c>
      <c r="B72" s="108" t="s">
        <v>507</v>
      </c>
      <c r="C72" s="108" t="s">
        <v>486</v>
      </c>
    </row>
    <row r="73" spans="1:3" ht="15.5" x14ac:dyDescent="0.35">
      <c r="A73" s="108" t="s">
        <v>508</v>
      </c>
      <c r="B73" s="108" t="s">
        <v>509</v>
      </c>
      <c r="C73" s="108" t="s">
        <v>421</v>
      </c>
    </row>
    <row r="74" spans="1:3" ht="15.5" x14ac:dyDescent="0.35">
      <c r="A74" s="108" t="s">
        <v>510</v>
      </c>
      <c r="B74" s="108" t="s">
        <v>511</v>
      </c>
      <c r="C74" s="108" t="s">
        <v>486</v>
      </c>
    </row>
    <row r="75" spans="1:3" ht="15.5" x14ac:dyDescent="0.35">
      <c r="A75" s="107"/>
      <c r="B75" s="107" t="s">
        <v>512</v>
      </c>
      <c r="C75" s="107"/>
    </row>
    <row r="76" spans="1:3" ht="31" x14ac:dyDescent="0.35">
      <c r="A76" s="108" t="s">
        <v>513</v>
      </c>
      <c r="B76" s="108" t="s">
        <v>514</v>
      </c>
      <c r="C76" s="109" t="s">
        <v>470</v>
      </c>
    </row>
    <row r="77" spans="1:3" ht="15.5" x14ac:dyDescent="0.35">
      <c r="A77" s="107"/>
      <c r="B77" s="107" t="s">
        <v>515</v>
      </c>
      <c r="C77" s="107"/>
    </row>
    <row r="78" spans="1:3" ht="31" x14ac:dyDescent="0.35">
      <c r="A78" s="109" t="s">
        <v>516</v>
      </c>
      <c r="B78" s="110" t="s">
        <v>517</v>
      </c>
      <c r="C78" s="110" t="s">
        <v>504</v>
      </c>
    </row>
    <row r="79" spans="1:3" ht="15.5" x14ac:dyDescent="0.35">
      <c r="A79" s="108" t="s">
        <v>518</v>
      </c>
      <c r="B79" s="108" t="s">
        <v>519</v>
      </c>
      <c r="C79" s="108" t="s">
        <v>520</v>
      </c>
    </row>
    <row r="80" spans="1:3" ht="15.5" x14ac:dyDescent="0.35">
      <c r="A80" s="107"/>
      <c r="B80" s="107" t="s">
        <v>521</v>
      </c>
      <c r="C80" s="107"/>
    </row>
    <row r="81" spans="1:3" ht="15.5" x14ac:dyDescent="0.35">
      <c r="A81" s="108" t="s">
        <v>522</v>
      </c>
      <c r="B81" s="108" t="s">
        <v>523</v>
      </c>
      <c r="C81" s="108" t="s">
        <v>486</v>
      </c>
    </row>
    <row r="82" spans="1:3" ht="15.5" x14ac:dyDescent="0.35">
      <c r="A82" s="107"/>
      <c r="B82" s="107" t="s">
        <v>524</v>
      </c>
      <c r="C82" s="107"/>
    </row>
    <row r="83" spans="1:3" ht="15.5" x14ac:dyDescent="0.35">
      <c r="A83" s="108" t="s">
        <v>525</v>
      </c>
      <c r="B83" s="108" t="s">
        <v>526</v>
      </c>
      <c r="C83" s="108" t="s">
        <v>486</v>
      </c>
    </row>
    <row r="84" spans="1:3" ht="15.5" x14ac:dyDescent="0.35">
      <c r="A84" s="108" t="s">
        <v>527</v>
      </c>
      <c r="B84" s="108" t="s">
        <v>528</v>
      </c>
      <c r="C84" s="108" t="s">
        <v>486</v>
      </c>
    </row>
    <row r="85" spans="1:3" ht="31" x14ac:dyDescent="0.35">
      <c r="A85" s="108" t="s">
        <v>529</v>
      </c>
      <c r="B85" s="108" t="s">
        <v>530</v>
      </c>
      <c r="C85" s="109" t="s">
        <v>377</v>
      </c>
    </row>
    <row r="86" spans="1:3" ht="31" x14ac:dyDescent="0.35">
      <c r="A86" s="109" t="s">
        <v>531</v>
      </c>
      <c r="B86" s="108" t="s">
        <v>532</v>
      </c>
      <c r="C86" s="108" t="s">
        <v>486</v>
      </c>
    </row>
    <row r="87" spans="1:3" ht="15.5" x14ac:dyDescent="0.35">
      <c r="A87" s="114"/>
      <c r="B87" s="114" t="s">
        <v>533</v>
      </c>
      <c r="C87" s="114"/>
    </row>
    <row r="88" spans="1:3" ht="15.5" x14ac:dyDescent="0.35">
      <c r="A88" s="108" t="s">
        <v>534</v>
      </c>
      <c r="B88" s="108" t="s">
        <v>535</v>
      </c>
      <c r="C88" s="108" t="s">
        <v>421</v>
      </c>
    </row>
    <row r="89" spans="1:3" ht="15.5" x14ac:dyDescent="0.35">
      <c r="A89" s="107"/>
      <c r="B89" s="107" t="s">
        <v>536</v>
      </c>
      <c r="C89" s="107"/>
    </row>
    <row r="90" spans="1:3" ht="15.5" x14ac:dyDescent="0.35">
      <c r="A90" s="108" t="s">
        <v>537</v>
      </c>
      <c r="B90" s="108" t="s">
        <v>538</v>
      </c>
      <c r="C90" s="108" t="s">
        <v>421</v>
      </c>
    </row>
    <row r="91" spans="1:3" ht="15.5" x14ac:dyDescent="0.35">
      <c r="A91" s="108" t="s">
        <v>539</v>
      </c>
      <c r="B91" s="108" t="s">
        <v>540</v>
      </c>
      <c r="C91" s="108" t="s">
        <v>370</v>
      </c>
    </row>
    <row r="92" spans="1:3" ht="15.5" x14ac:dyDescent="0.35">
      <c r="A92" s="108" t="s">
        <v>541</v>
      </c>
      <c r="B92" s="108" t="s">
        <v>542</v>
      </c>
      <c r="C92" s="108" t="s">
        <v>486</v>
      </c>
    </row>
    <row r="93" spans="1:3" ht="15.5" x14ac:dyDescent="0.35">
      <c r="A93" s="107"/>
      <c r="B93" s="107" t="s">
        <v>543</v>
      </c>
      <c r="C93" s="107"/>
    </row>
    <row r="94" spans="1:3" ht="15.5" x14ac:dyDescent="0.35">
      <c r="A94" s="108" t="s">
        <v>544</v>
      </c>
      <c r="B94" s="108" t="s">
        <v>544</v>
      </c>
      <c r="C94" s="108" t="s">
        <v>421</v>
      </c>
    </row>
    <row r="95" spans="1:3" ht="31" x14ac:dyDescent="0.35">
      <c r="A95" s="108" t="s">
        <v>545</v>
      </c>
      <c r="B95" s="108" t="s">
        <v>545</v>
      </c>
      <c r="C95" s="109" t="s">
        <v>479</v>
      </c>
    </row>
    <row r="96" spans="1:3" ht="15.5" x14ac:dyDescent="0.35">
      <c r="A96" s="107"/>
      <c r="B96" s="107" t="s">
        <v>546</v>
      </c>
      <c r="C96" s="107"/>
    </row>
    <row r="97" spans="1:3" ht="31" x14ac:dyDescent="0.35">
      <c r="A97" s="109" t="s">
        <v>547</v>
      </c>
      <c r="B97" s="108" t="s">
        <v>548</v>
      </c>
      <c r="C97" s="109" t="s">
        <v>470</v>
      </c>
    </row>
    <row r="98" spans="1:3" ht="15.5" x14ac:dyDescent="0.35">
      <c r="A98" s="114"/>
      <c r="B98" s="114" t="s">
        <v>549</v>
      </c>
      <c r="C98" s="114"/>
    </row>
    <row r="99" spans="1:3" ht="31" x14ac:dyDescent="0.35">
      <c r="A99" s="108" t="s">
        <v>550</v>
      </c>
      <c r="B99" s="109" t="s">
        <v>551</v>
      </c>
      <c r="C99" s="108" t="s">
        <v>381</v>
      </c>
    </row>
    <row r="100" spans="1:3" ht="15.5" x14ac:dyDescent="0.35">
      <c r="A100" s="108" t="s">
        <v>552</v>
      </c>
      <c r="B100" s="108" t="s">
        <v>553</v>
      </c>
      <c r="C100" s="108" t="s">
        <v>554</v>
      </c>
    </row>
    <row r="101" spans="1:3" ht="15.5" x14ac:dyDescent="0.35">
      <c r="A101" s="107"/>
      <c r="B101" s="107" t="s">
        <v>555</v>
      </c>
      <c r="C101" s="107"/>
    </row>
    <row r="102" spans="1:3" ht="15.5" x14ac:dyDescent="0.35">
      <c r="A102" s="108" t="s">
        <v>556</v>
      </c>
      <c r="B102" s="108" t="s">
        <v>557</v>
      </c>
      <c r="C102" s="108" t="s">
        <v>381</v>
      </c>
    </row>
    <row r="103" spans="1:3" ht="15.5" x14ac:dyDescent="0.35">
      <c r="A103" s="107"/>
      <c r="B103" s="107" t="s">
        <v>558</v>
      </c>
      <c r="C103" s="107"/>
    </row>
    <row r="104" spans="1:3" ht="46.5" x14ac:dyDescent="0.35">
      <c r="A104" s="110" t="s">
        <v>559</v>
      </c>
      <c r="B104" s="110" t="s">
        <v>560</v>
      </c>
      <c r="C104" s="109" t="s">
        <v>561</v>
      </c>
    </row>
    <row r="105" spans="1:3" ht="15.5" x14ac:dyDescent="0.35">
      <c r="A105" s="108" t="s">
        <v>562</v>
      </c>
      <c r="B105" s="108" t="s">
        <v>411</v>
      </c>
      <c r="C105" s="108" t="s">
        <v>381</v>
      </c>
    </row>
    <row r="106" spans="1:3" ht="15.5" x14ac:dyDescent="0.35">
      <c r="A106" s="107"/>
      <c r="B106" s="107" t="s">
        <v>563</v>
      </c>
      <c r="C106" s="107"/>
    </row>
    <row r="107" spans="1:3" ht="31" x14ac:dyDescent="0.35">
      <c r="A107" s="108" t="s">
        <v>564</v>
      </c>
      <c r="B107" s="108" t="s">
        <v>565</v>
      </c>
      <c r="C107" s="109" t="s">
        <v>483</v>
      </c>
    </row>
    <row r="108" spans="1:3" ht="31" x14ac:dyDescent="0.35">
      <c r="A108" s="108" t="s">
        <v>566</v>
      </c>
      <c r="B108" s="108" t="s">
        <v>567</v>
      </c>
      <c r="C108" s="109" t="s">
        <v>568</v>
      </c>
    </row>
    <row r="109" spans="1:3" ht="31" x14ac:dyDescent="0.35">
      <c r="A109" s="108" t="s">
        <v>569</v>
      </c>
      <c r="B109" s="108" t="s">
        <v>570</v>
      </c>
      <c r="C109" s="109" t="s">
        <v>568</v>
      </c>
    </row>
    <row r="110" spans="1:3" ht="15.5" x14ac:dyDescent="0.35">
      <c r="A110" s="107"/>
      <c r="B110" s="107" t="s">
        <v>571</v>
      </c>
      <c r="C110" s="107"/>
    </row>
    <row r="111" spans="1:3" ht="15.5" x14ac:dyDescent="0.35">
      <c r="A111" s="108" t="s">
        <v>572</v>
      </c>
      <c r="B111" s="108" t="s">
        <v>573</v>
      </c>
      <c r="C111" s="108" t="s">
        <v>421</v>
      </c>
    </row>
    <row r="112" spans="1:3" ht="15.5" x14ac:dyDescent="0.35">
      <c r="A112" s="108" t="s">
        <v>574</v>
      </c>
      <c r="B112" s="108" t="s">
        <v>575</v>
      </c>
      <c r="C112" s="108" t="s">
        <v>486</v>
      </c>
    </row>
    <row r="113" spans="1:4" ht="31" x14ac:dyDescent="0.35">
      <c r="A113" s="108" t="s">
        <v>492</v>
      </c>
      <c r="B113" s="108" t="s">
        <v>576</v>
      </c>
      <c r="C113" s="110" t="s">
        <v>381</v>
      </c>
    </row>
    <row r="114" spans="1:4" ht="15.5" x14ac:dyDescent="0.35">
      <c r="A114" s="107"/>
      <c r="B114" s="107" t="s">
        <v>577</v>
      </c>
      <c r="C114" s="107"/>
    </row>
    <row r="115" spans="1:4" ht="15.5" x14ac:dyDescent="0.35">
      <c r="A115" s="108" t="s">
        <v>578</v>
      </c>
      <c r="B115" s="108" t="s">
        <v>579</v>
      </c>
      <c r="C115" s="108" t="s">
        <v>486</v>
      </c>
    </row>
    <row r="116" spans="1:4" ht="15.5" x14ac:dyDescent="0.35">
      <c r="A116" s="108" t="s">
        <v>580</v>
      </c>
      <c r="B116" s="108" t="s">
        <v>581</v>
      </c>
      <c r="C116" s="108" t="s">
        <v>381</v>
      </c>
    </row>
    <row r="117" spans="1:4" ht="15.5" x14ac:dyDescent="0.35">
      <c r="A117" s="107"/>
      <c r="B117" s="107" t="s">
        <v>582</v>
      </c>
      <c r="C117" s="107"/>
    </row>
    <row r="118" spans="1:4" ht="15.5" x14ac:dyDescent="0.35">
      <c r="A118" s="108" t="s">
        <v>583</v>
      </c>
      <c r="B118" s="108" t="s">
        <v>584</v>
      </c>
      <c r="C118" s="108" t="s">
        <v>381</v>
      </c>
    </row>
    <row r="119" spans="1:4" x14ac:dyDescent="0.35">
      <c r="A119"/>
    </row>
    <row r="120" spans="1:4" x14ac:dyDescent="0.35">
      <c r="A120" s="218" t="s">
        <v>585</v>
      </c>
      <c r="B120" s="218"/>
      <c r="C120" s="218"/>
      <c r="D120" s="218"/>
    </row>
    <row r="121" spans="1:4" x14ac:dyDescent="0.35">
      <c r="A121" s="219" t="s">
        <v>586</v>
      </c>
      <c r="B121" s="219"/>
      <c r="C121" s="219"/>
      <c r="D121" s="219"/>
    </row>
    <row r="122" spans="1:4" x14ac:dyDescent="0.35">
      <c r="A122" s="219" t="s">
        <v>587</v>
      </c>
      <c r="B122" s="219"/>
      <c r="C122" s="219"/>
      <c r="D122" s="219"/>
    </row>
    <row r="123" spans="1:4" x14ac:dyDescent="0.35">
      <c r="A123" s="219"/>
      <c r="B123" s="219"/>
      <c r="C123" s="219"/>
      <c r="D123" s="219"/>
    </row>
  </sheetData>
  <sheetProtection algorithmName="SHA-512" hashValue="YZl6c02aYF4522KXDL9ue9keVJAeRObZVmSqMNeOyVSUp2bZXmBY8KZhMEtucALK6mfLVOvt2/RVNyc+wccXoA==" saltValue="sCj1aPbk7787uSuKvLSWgQ==" spinCount="100000" sheet="1" objects="1" scenarios="1"/>
  <mergeCells count="3">
    <mergeCell ref="A120:D120"/>
    <mergeCell ref="A121:D121"/>
    <mergeCell ref="A122:D12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452E2EE03B5A448A24CE452C143538" ma:contentTypeVersion="13" ma:contentTypeDescription="Create a new document." ma:contentTypeScope="" ma:versionID="bc9372693cb5ebce004f635eef4292e2">
  <xsd:schema xmlns:xsd="http://www.w3.org/2001/XMLSchema" xmlns:xs="http://www.w3.org/2001/XMLSchema" xmlns:p="http://schemas.microsoft.com/office/2006/metadata/properties" xmlns:ns3="1daaf459-4121-45c8-9dbf-e5a824ae9815" xmlns:ns4="804e468e-e8b8-4cb6-8914-769a99398c72" targetNamespace="http://schemas.microsoft.com/office/2006/metadata/properties" ma:root="true" ma:fieldsID="2a974766975be3d68cf36a9fef4ebd52" ns3:_="" ns4:_="">
    <xsd:import namespace="1daaf459-4121-45c8-9dbf-e5a824ae9815"/>
    <xsd:import namespace="804e468e-e8b8-4cb6-8914-769a99398c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af459-4121-45c8-9dbf-e5a824ae9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e468e-e8b8-4cb6-8914-769a99398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4 G A A B Q S w M E F A A C A A g A r k 0 u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K 5 N L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T S 5 a W 2 9 Z 5 R c D A A B / L Q A A E w A c A E Z v c m 1 1 b G F z L 1 N l Y 3 R p b 2 4 x L m 0 g o h g A K K A U A A A A A A A A A A A A A A A A A A A A A A A A A A A A z Z p P a + J Q F E f 3 g t 8 h p B u F V L z 3 J T G Z 4 m K w D H Q 1 Z d q u a h d p f W 2 l M R G T D j O I 3 3 1 s / T O v 8 J t F 4 T L 3 u R F O o u 9 5 y A u e J I 1 9 a O d 1 F V z t 3 u m s 2 + l 2 m u d i Z W f B S X h d 3 J d 2 O K S g d 1 k 8 2 c D 0 w 2 A c l L b t d o L t 6 6 p + X T 3 Y L b m c P Q 7 e d 2 1 6 3 + a l H U z q q r V V 2 / T C y Z f p T W N X z f R l X p b z o p q e 2 + a l r Z f T 6 p T N a Z o N l r P H s B 8 F t x e L Z W k X 2 w 8 V b 9 M Y h z Q w 4 V 0 / 2 g 1 0 n M Z 4 P + b 6 9 m I 2 P s 4 u v N v c n h d t c b f f / S S c P B f V 0 / Y X X P 9 e 2 r c p v + 8 5 u F 4 V V f N Y r x a T u n x d V G 8 b m 9 7 h S 6 L 1 O t x x C q O g 3 W 4 L W v u r 3 U T B g f M / u P n A N / 1 u Z 1 7 B i U C 3 7 I d b x m 5 Z w i 1 r u T V + u D X Y r Z F w a 7 T c x n 6 4 j b H b W M J t r O U 2 8 c N t g t 0 m E m 4 T L b e p H 2 5 T 7 D a V c J t q u R 3 t 3 c a 6 b k f Y 7 U j C 7 e i z b j / r M P P D Y Y Y d Z h I O M 6 3 j M / f D b Y 7 d 5 h J u c y W 3 N P T C 7 X Y a y C 0 N B d z S U M v t o b 8 S X b e 4 v 0 i i v 0 i r v 4 j 9 c I v 7 i y T 6 i 7 T 6 i 4 w f b n F / k U R / k V Z / U e y H W 9 x f J N F f p N V f l P j h F v c X S f Q X a f U X p X 6 4 x f 1 F E v 1 F W v 1 F I z / c 4 v 4 i i f 6 i T / e X l N t D l 6 W 6 b n G X k U S X k V a X U e 6 H W 9 x l J N F l p N V l P P T C L e M u Y 4 k u Y 6 0 u Y / L D L e 4 y l u g y 1 u o y Z j / c 4 i 5 j i S 5 j r S 5 j 4 4 d b 3 G U s 0 W W s 1 W U c + + E W d x l L d B l r d R k n f r j F X c Y S X c Z a X c a p H 2 5 x l 7 F E l 7 F W l / G h y 0 a 6 b n G X s U S X s V a X c e a H W 9 x l L N F l r N V l n P v h F n c Z S 3 Q Z a 3 W Z G X r h 1 u A u M x J d Z r S 6 z J A f b n G X G Y k u M / + 7 y 7 4 u l 7 a a E d S 5 m + 2 k X t z P K 9 t b o 8 d G I / j A o 0 M N p D G k C a Q p p M 4 j K Q 7 N I M 0 R d W 9 s O 9 S 5 J e t Q h t R A G k O a Q J p C O o L U u V D p 0 B x R 9 + K Q Q w l S h t R A G k O a Q J p C 6 v x l c m g G a Y 6 o e 4 K N 4 K l h 0 z + u v x 9 2 U f / c H u X f 2 2 e 7 C n b L p P m 7 E K 9 s a R / a P e 7 t j v v I X X 7 O i j s u s o 8 L C 4 9 w 9 g d Q S w E C L Q A U A A I A C A C u T S 5 a T H W Q k q U A A A D 2 A A A A E g A A A A A A A A A A A A A A A A A A A A A A Q 2 9 u Z m l n L 1 B h Y 2 t h Z 2 U u e G 1 s U E s B A i 0 A F A A C A A g A r k 0 u W g / K 6 a u k A A A A 6 Q A A A B M A A A A A A A A A A A A A A A A A 8 Q A A A F t D b 2 5 0 Z W 5 0 X 1 R 5 c G V z X S 5 4 b W x Q S w E C L Q A U A A I A C A C u T S 5 a W 2 9 Z 5 R c D A A B / L Q A A E w A A A A A A A A A A A A A A A A D i A Q A A R m 9 y b X V s Y X M v U 2 V j d G l v b j E u b V B L B Q Y A A A A A A w A D A M I A A A B G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8 g A A A A A A A M D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P C 9 J d G V t U G F 0 a D 4 8 L 0 l 0 Z W 1 M b 2 N h d G l v b j 4 8 U 3 R h Y m x l R W 5 0 c m l l c z 4 8 R W 5 0 c n k g V H l w Z T 0 i R m l s b G V k Q 2 9 t c G x l d G V S Z X N 1 b H R U b 1 d v c m t z a G V l d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R d W V y e U l E I i B W Y W x 1 Z T 0 i c z N i N 2 I y N G V h L W I w Y z I t N D h m Y y 0 4 Z T B i L T M 0 M T g 3 Z G Q z M j Z i M y I g L z 4 8 R W 5 0 c n k g V H l w Z T 0 i R m l s b E x h c 3 R V c G R h d G V k I i B W Y W x 1 Z T 0 i Z D I w M j U t M D E t M T R U M T Q 6 N D A 6 M j k u N D Y 4 O D g 3 O F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x N z Q y M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X V l c n l J R C I g V m F s d W U 9 I n N h M j U z M j I z Z i 0 3 N D k 0 L T R k N j g t Y j E y O C 0 2 O W F m Z j N h Z j J m M z M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j Y z O T Q x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N W Y x M j Y 2 O G E t Y z J i N C 0 0 N z Z i L W I 4 N D A t N T c 5 O T B h Z W E 2 M j k z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j g z O T A 2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N z g y N j h l N W I t M z F j N y 0 0 Z j M 1 L W E x Z W Y t O D V m M D B m Y j R j N z E 1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U g K F B h Z 2 U g M y k v Q 2 h h b m d l Z C B U e X B l L n t D b 2 x 1 b W 4 x L D B 9 J n F 1 b 3 Q 7 L C Z x d W 9 0 O 1 N l Y 3 R p b 2 4 x L 1 R h Y m x l M D A 1 I C h Q Y W d l I D M p L 0 N o Y W 5 n Z W Q g V H l w Z S 5 7 Q 2 9 s d W 1 u M i w x f S Z x d W 9 0 O y w m c X V v d D t T Z W N 0 a W 9 u M S 9 U Y W J s Z T A w N S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U g K F B h Z 2 U g M y k v Q 2 h h b m d l Z C B U e X B l L n t D b 2 x 1 b W 4 x L D B 9 J n F 1 b 3 Q 7 L C Z x d W 9 0 O 1 N l Y 3 R p b 2 4 x L 1 R h Y m x l M D A 1 I C h Q Y W d l I D M p L 0 N o Y W 5 n Z W Q g V H l w Z S 5 7 Q 2 9 s d W 1 u M i w x f S Z x d W 9 0 O y w m c X V v d D t T Z W N 0 a W 9 u M S 9 U Y W J s Z T A w N S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z A z O D M 0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O D I 1 Z j g 4 M j A t Z D N i M y 0 0 M z J h L T h k M T c t Y W U w Z D M 0 M W Z k O W E 0 I i A v P j w v U 3 R h Y m x l R W 5 0 c m l l c z 4 8 L 0 l 0 Z W 0 + P E l 0 Z W 0 + P E l 0 Z W 1 M b 2 N h d G l v b j 4 8 S X R l b V R 5 c G U + R m 9 y b X V s Y T w v S X R l b V R 5 c G U + P E l 0 Z W 1 Q Y X R o P l N l Y 3 R p b 2 4 x L 1 R h Y m x l M D A 1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v V G F i b G U w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z I z N z g 3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Y T c 4 Y z U z Y 2 Q t Z j c 5 Y i 0 0 N W N l L W E 3 O G U t Y z Z j Z T B k Z T A z Z G V j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c g K F B h Z 2 U g N C k v Q 2 h h b m d l Z C B U e X B l L n t D b 2 x 1 b W 4 x L D B 9 J n F 1 b 3 Q 7 L C Z x d W 9 0 O 1 N l Y 3 R p b 2 4 x L 1 R h Y m x l M D A 3 I C h Q Y W d l I D Q p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1 M z c x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E 3 Z j c y O G U w L T J k N W I t N D J i N S 0 5 Z j d k L T d m Y j U w Z j Q 4 N D R h M C I g L z 4 8 L 1 N 0 Y W J s Z U V u d H J p Z X M + P C 9 J d G V t P j x J d G V t P j x J d G V t T G 9 j Y X R p b 2 4 + P E l 0 Z W 1 U e X B l P k Z v c m 1 1 b G E 8 L 0 l 0 Z W 1 U e X B l P j x J d G V t U G F 0 a D 5 T Z W N 0 a W 9 u M S 9 U Y W J s Z T A w N y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1 R h Y m x l M D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3 M z Y 0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g 0 Z j E 5 O D Y w L W V j M 2 E t N D g 0 Y S 1 h O D F j L W Q 0 Y W Y y M D I 4 O W M 0 N i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5 M z U 5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x O T d k N m E 1 L T F k N G Y t N G Q 0 Z S 0 5 Y 2 R j L W E 5 Z G Z j N z I 1 Z G F l M S I g L z 4 8 L 1 N 0 Y W J s Z U V u d H J p Z X M + P C 9 J d G V t P j x J d G V t P j x J d G V t T G 9 j Y X R p b 2 4 + P E l 0 Z W 1 U e X B l P k Z v c m 1 1 b G E 8 L 0 l 0 Z W 1 U e X B l P j x J d G V t U G F 0 a D 5 T Z W N 0 a W 9 u M S 9 U Y W J s Z T A w O S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L 1 R h Y m x l M D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x M z U 0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I w M z Y 3 Y j k 0 L T d l Y j U t N G E w Z i 0 4 O W Q x L T I x O W Z k Z j k 5 Y T k z Y S I g L z 4 8 L 1 N 0 Y W J s Z U V u d H J p Z X M + P C 9 J d G V t P j x J d G V t P j x J d G V t T G 9 j Y X R p b 2 4 + P E l 0 Z W 1 U e X B l P k Z v c m 1 1 b G E 8 L 0 l 0 Z W 1 U e X B l P j x J d G V t U G F 0 a D 5 T Z W N 0 a W 9 u M S 9 U Y W J s Z T A x M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1 R h Y m x l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z M z Q 4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Z j Z T g y N T l i L T A z O W M t N D c x M C 0 5 N 2 I x L W E x O T Q 2 N j V m Z D I 1 Z C I g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R h Y m x l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1 M z Q z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k 4 N D F m Y z A z L W Y 2 M D U t N D g 4 M y 0 4 Y z Q 0 L T g w Y m R m O T l m N W Q 5 M y I g L z 4 8 L 1 N 0 Y W J s Z U V u d H J p Z X M + P C 9 J d G V t P j x J d G V t P j x J d G V t T G 9 j Y X R p b 2 4 + P E l 0 Z W 1 U e X B l P k Z v c m 1 1 b G E 8 L 0 l 0 Z W 1 U e X B l P j x J d G V t U G F 0 a D 5 T Z W N 0 a W 9 u M S 9 U Y W J s Z T A x M i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L 1 R h Y m x l M D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3 M z M 4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I 1 Y 2 J k N j I z L T A 3 Y j U t N D Z j N i 0 5 M m J j L W F i M G Y z M m Q y Z D c z Y i I g L z 4 8 L 1 N 0 Y W J s Z U V u d H J p Z X M + P C 9 J d G V t P j x J d G V t P j x J d G V t T G 9 j Y X R p b 2 4 + P E l 0 Z W 1 U e X B l P k Z v c m 1 1 b G E 8 L 0 l 0 Z W 1 U e X B l P j x J d G V t U G F 0 a D 5 T Z W N 0 a W 9 u M S 9 U Y W J s Z T A x M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1 R h Y m x l M D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5 M z M z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E 3 M z l m Y W U x L W R l Y z k t N G N k M C 0 5 Z m M 5 L W N i Y 2 Y y O T c x N T F j M y I g L z 4 8 L 1 N 0 Y W J s Z U V u d H J p Z X M + P C 9 J d G V t P j x J d G V t P j x J d G V t T G 9 j Y X R p b 2 4 + P E l 0 Z W 1 U e X B l P k Z v c m 1 1 b G E 8 L 0 l 0 Z W 1 U e X B l P j x J d G V t U G F 0 a D 5 T Z W N 0 a W 9 u M S 9 U Y W J s Z T A x N C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R h Y m x l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y M z I 0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y Z W Q 3 Y T A z L W V h N z A t N D Y 0 Z C 1 i N D g 3 L T Q 3 O T g 4 Y m E 0 Z T h l N y I g L z 4 8 L 1 N 0 Y W J s Z U V u d H J p Z X M + P C 9 J d G V t P j x J d G V t P j x J d G V t T G 9 j Y X R p b 2 4 + P E l 0 Z W 1 U e X B l P k Z v c m 1 1 b G E 8 L 0 l 0 Z W 1 U e X B l P j x J d G V t U G F 0 a D 5 T Z W N 0 a W 9 u M S 9 U Y W J s Z T A x N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L 1 R h Y m x l M D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0 M z E 4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M 0 N z E 1 N W Z m L T k 0 O T Q t N D Y w O S 0 4 Y z g 0 L T Y 5 M G I 3 Z T Y 3 Z T g 2 M i I g L z 4 8 L 1 N 0 Y W J s Z U V u d H J p Z X M + P C 9 J d G V t P j x J d G V t P j x J d G V t T G 9 j Y X R p b 2 4 + P E l 0 Z W 1 U e X B l P k Z v c m 1 1 b G E 8 L 0 l 0 Z W 1 U e X B l P j x J d G V t U G F 0 a D 5 T Z W N 0 a W 9 u M S 9 U Y W J s Z T A x N i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1 R h Y m x l M D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3 M z E x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R h M j Y 0 Z T I 0 L T h m Y j I t N G I z M i 0 4 O G U 2 L W I w M m R m N 2 Y 0 Z W V m M y I g L z 4 8 L 1 N 0 Y W J s Z U V u d H J p Z X M + P C 9 J d G V t P j x J d G V t P j x J d G V t T G 9 j Y X R p b 2 4 + P E l 0 Z W 1 U e X B l P k Z v c m 1 1 b G E 8 L 0 l 0 Z W 1 U e X B l P j x J d G V t U G F 0 a D 5 T Z W N 0 a W 9 u M S 9 U Y W J s Z T A x N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R h Y m x l M D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w M z A y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A 5 N m V l Z m I 1 L W Y 5 M T Y t N D Y x Z C 1 i O G J h L T B m N j J l N 2 M 4 N D M 2 Z S I g L z 4 8 L 1 N 0 Y W J s Z U V u d H J p Z X M + P C 9 J d G V t P j x J d G V t P j x J d G V t T G 9 j Y X R p b 2 4 + P E l 0 Z W 1 U e X B l P k Z v c m 1 1 b G E 8 L 0 l 0 Z W 1 U e X B l P j x J d G V t U G F 0 a D 5 T Z W N 0 a W 9 u M S 9 U Y W J s Z T A x O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L 1 R h Y m x l M D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z M j k 1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Y 0 Y 2 M 3 M 2 J l L T Y 3 N z k t N D c w M S 0 5 N T E 1 L W M 4 Y j Y 2 Y j B j N z N l M S I g L z 4 8 L 1 N 0 Y W J s Z U V u d H J p Z X M + P C 9 J d G V t P j x J d G V t P j x J d G V t T G 9 j Y X R p b 2 4 + P E l 0 Z W 1 U e X B l P k Z v c m 1 1 b G E 8 L 0 l 0 Z W 1 U e X B l P j x J d G V t U G F 0 a D 5 T Z W N 0 a W 9 u M S 9 U Y W J s Z T A x O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1 R h Y m x l M D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1 M j g 5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z Z T l i O W F l L T A 2 Z D E t N G Z m M i 0 4 Y W Q 4 L T E 2 Y j E 5 Z m E w N D I y Z i I g L z 4 8 L 1 N 0 Y W J s Z U V u d H J p Z X M + P C 9 J d G V t P j x J d G V t P j x J d G V t T G 9 j Y X R p b 2 4 + P E l 0 Z W 1 U e X B l P k Z v c m 1 1 b G E 8 L 0 l 0 Z W 1 U e X B l P j x J d G V t U G F 0 a D 5 T Z W N 0 a W 9 u M S 9 U Y W J s Z T A y M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R h Y m x l M D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3 M j g 1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I 0 M D F h M z Y 3 L W E y Z j Q t N G E 4 M i 1 h Y T g y L T R l Z G N j Z D A 0 N D I x Y i I g L z 4 8 L 1 N 0 Y W J s Z U V u d H J p Z X M + P C 9 J d G V t P j x J d G V t P j x J d G V t T G 9 j Y X R p b 2 4 + P E l 0 Z W 1 U e X B l P k Z v c m 1 1 b G E 8 L 0 l 0 Z W 1 U e X B l P j x J d G V t U G F 0 a D 5 T Z W N 0 a W 9 u M S 9 U Y W J s Z T A y M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L 1 R h Y m x l M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y M j c x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M 2 N z g 5 M j g 2 L T J i M D Y t N D c 4 N y 1 i N G M 1 L T U 4 M D c z O T g z M W I y N y I g L z 4 8 L 1 N 0 Y W J s Z U V u d H J p Z X M + P C 9 J d G V t P j x J d G V t P j x J d G V t T G 9 j Y X R p b 2 4 + P E l 0 Z W 1 U e X B l P k Z v c m 1 1 b G E 8 L 0 l 0 Z W 1 U e X B l P j x J d G V t U G F 0 a D 5 T Z W N 0 a W 9 u M S 9 U Y W J s Z T A y M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1 R h Y m x l M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0 M j Y 3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E 4 Y z h i Y 2 E 3 L W J l Z j U t N G J h O C 1 h M T Q x L T c z Y 2 J j Y 2 F k N z M 4 Z C I g L z 4 8 L 1 N 0 Y W J s Z U V u d H J p Z X M + P C 9 J d G V t P j x J d G V t P j x J d G V t T G 9 j Y X R p b 2 4 + P E l 0 Z W 1 U e X B l P k Z v c m 1 1 b G E 8 L 0 l 0 Z W 1 U e X B l P j x J d G V t U G F 0 a D 5 T Z W N 0 a W 9 u M S 9 U Y W J s Z T A y M y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R h Y m x l M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1 M j Y 0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J h N m I 4 M z g w L T Q 3 Z D U t N D B i Y i 0 4 M j g y L W V k Z T A z Z T c 4 M 2 Q y Y y I g L z 4 8 L 1 N 0 Y W J s Z U V u d H J p Z X M + P C 9 J d G V t P j x J d G V t P j x J d G V t T G 9 j Y X R p b 2 4 + P E l 0 Z W 1 U e X B l P k Z v c m 1 1 b G E 8 L 0 l 0 Z W 1 U e X B l P j x J d G V t U G F 0 a D 5 T Z W N 0 a W 9 u M S 9 U Y W J s Z T A y N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L 1 R h Y m x l M D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3 M j U 4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A x M j A z O T Y 2 L T U y Y j Q t N G I 5 M i 0 5 M G N i L W V l O W J i M z c 0 N z I z M C I g L z 4 8 L 1 N 0 Y W J s Z U V u d H J p Z X M + P C 9 J d G V t P j x J d G V t P j x J d G V t T G 9 j Y X R p b 2 4 + P E l 0 Z W 1 U e X B l P k Z v c m 1 1 b G E 8 L 0 l 0 Z W 1 U e X B l P j x J d G V t U G F 0 a D 5 T Z W N 0 a W 9 u M S 9 U Y W J s Z T A y N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1 R h Y m x l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g w M j U w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U 3 Z D I y N W E 3 L T B m M D E t N G Q y Y i 1 h Y j U 3 L T c 0 M T N h M T J m Y j V h N C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g 0 M j Q x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E z Y T k 4 O D B l L T U 5 N z I t N D R k Y S 0 5 M W J m L W R k Z j A 3 N m Y y Y W I 5 Y i I g L z 4 8 L 1 N 0 Y W J s Z U V u d H J p Z X M + P C 9 J d G V t P j x J d G V t P j x J d G V t T G 9 j Y X R p b 2 4 + P E l 0 Z W 1 U e X B l P k Z v c m 1 1 b G E 8 L 0 l 0 Z W 1 U e X B l P j x J d G V t U G F 0 a D 5 T Z W N 0 a W 9 u M S 9 U Y W J s Z T A y N y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L 1 R h Y m x l M D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k 0 M j E z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F l Y j E 5 N T g z L W F i O D Q t N G J h N C 0 5 Y T I 4 L W Y 1 N G J m N G Y 1 N z Y 0 N y I g L z 4 8 L 1 N 0 Y W J s Z U V u d H J p Z X M + P C 9 J d G V t P j x J d G V t P j x J d G V t T G 9 j Y X R p b 2 4 + P E l 0 Z W 1 U e X B l P k Z v c m 1 1 b G E 8 L 0 l 0 Z W 1 U e X B l P j x J d G V t U G F 0 a D 5 T Z W N 0 a W 9 u M S 9 U Y W J s Z T A y O C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1 R h Y m x l M D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k 4 M j A x N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F h N D k 3 M 2 E 3 L W V k N W I t N D Z j M i 1 h N D d m L W R j Y j U z M m F j Z j h k O C I g L z 4 8 L 1 N 0 Y W J s Z U V u d H J p Z X M + P C 9 J d G V t P j x J d G V t P j x J d G V t T G 9 j Y X R p b 2 4 + P E l 0 Z W 1 U e X B l P k Z v c m 1 1 b G E 8 L 0 l 0 Z W 1 U e X B l P j x J d G V t U G F 0 a D 5 T Z W N 0 a W 9 u M S 9 U Y W J s Z T A y O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R h Y m x l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j A w M T k 4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B i M T g 1 O D c x L T E w O T I t N G Y 3 M i 0 5 N D g w L W V j Z j k z M j B i O W Y 0 N S I g L z 4 8 L 1 N 0 Y W J s Z U V u d H J p Z X M + P C 9 J d G V t P j x J d G V t P j x J d G V t T G 9 j Y X R p b 2 4 + P E l 0 Z W 1 U e X B l P k Z v c m 1 1 b G E 8 L 0 l 0 Z W 1 U e X B l P j x J d G V t U G F 0 a D 5 T Z W N 0 a W 9 u M S 9 U Y W J s Z T A z M C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L 1 R h Y m x l M D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j A y M T k x N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2 Z j Z T d i N D A 1 L T V k N z A t N G Y y O C 0 5 N T h j L T F i Y W J m O G I 4 Y 2 M 3 O C I g L z 4 8 L 1 N 0 Y W J s Z U V u d H J p Z X M + P C 9 J d G V t P j x J d G V t P j x J d G V t T G 9 j Y X R p b 2 4 + P E l 0 Z W 1 U e X B l P k Z v c m 1 1 b G E 8 L 0 l 0 Z W 1 U e X B l P j x J d G V t U G F 0 a D 5 T Z W N 0 a W 9 u M S 9 U Y W J s Z T A z M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1 R h Y m x l M D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U Y X J n Z X Q i I F Z h b H V l P S J z Q X B w Z W 5 k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m d Z R y I g L z 4 8 R W 5 0 c n k g V H l w Z T 0 i R m l s b E x h c 3 R V c G R h d G V k I i B W Y W x 1 Z T 0 i Z D I w M j Q t M D E t M D N U M T Q 6 M D I 6 N D c u M T I 2 N D U 0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y I i A v P j x F b n R y e S B U e X B l P S J B Z G R l Z F R v R G F 0 Y U 1 v Z G V s I i B W Y W x 1 Z T 0 i b D A i I C 8 + P E V u d H J 5 I F R 5 c G U 9 I l F 1 Z X J 5 S U Q i I F Z h b H V l P S J z Y j Y y Y z k 0 Y m I t M D k 5 M y 0 0 N G E 3 L T l j N D c t M z V h Y m Q 4 Y T c z Y 2 Y 3 I i A v P j w v U 3 R h Y m x l R W 5 0 c m l l c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X / o D K U U h R A i 0 M 1 4 + W S + q 8 A A A A A A g A A A A A A A 2 Y A A M A A A A A Q A A A A o p v y N t X n L f a 9 V T q D v S L m 2 A A A A A A E g A A A o A A A A B A A A A D L R h s y 0 / G j G r m G B B 9 J A K B 9 U A A A A M a 4 O u n F h V 3 S o p U 5 B S C 7 w s 4 9 L O 9 L g f J R R F 5 f h D p y J W V 8 a 7 K D 1 D s 6 1 l 6 K 4 T N z W a 4 a V u q l U K l j m l 6 u 6 b X f q o d b 7 H 6 C Z S b W c I c M c I 3 W i Y E g Q J r F F A A A A H 4 x H S x 5 2 S j X 4 r 3 3 A 0 u g n 5 E S L Z 1 q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aaf459-4121-45c8-9dbf-e5a824ae9815" xsi:nil="true"/>
  </documentManagement>
</p:properties>
</file>

<file path=customXml/itemProps1.xml><?xml version="1.0" encoding="utf-8"?>
<ds:datastoreItem xmlns:ds="http://schemas.openxmlformats.org/officeDocument/2006/customXml" ds:itemID="{BB9D00C9-6E1C-4C93-B39C-09FA50A73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FD3BF6-A183-405F-9296-DD4008D29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af459-4121-45c8-9dbf-e5a824ae9815"/>
    <ds:schemaRef ds:uri="804e468e-e8b8-4cb6-8914-769a99398c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C57D7-7AF7-46E4-814F-A614AB91CC7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6254B25-47BA-4D37-BA23-74BEB40DE342}">
  <ds:schemaRefs>
    <ds:schemaRef ds:uri="http://purl.org/dc/terms/"/>
    <ds:schemaRef ds:uri="804e468e-e8b8-4cb6-8914-769a99398c72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1daaf459-4121-45c8-9dbf-e5a824ae9815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Week 1</vt:lpstr>
      <vt:lpstr>Accounts</vt:lpstr>
      <vt:lpstr>Per Diem Lg Metro Cities</vt:lpstr>
      <vt:lpstr>Summary!Print_Area</vt:lpstr>
      <vt:lpstr>'Week 1'!Print_Area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2022-04-12T17:31:52Z</cp:lastPrinted>
  <dcterms:created xsi:type="dcterms:W3CDTF">2021-12-21T19:44:35Z</dcterms:created>
  <dcterms:modified xsi:type="dcterms:W3CDTF">2025-01-14T15:02:47Z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0x010100B2452E2EE03B5A448A24CE452C143538</vt:lpwstr>
  </property>
</Properties>
</file>